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中国老年医学学会十周年回顾活动项目报价表" sheetId="2" r:id="rId1"/>
    <sheet name="第十一届中国老年医学与科技创新大会项目报价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<sst xmlns="http://schemas.openxmlformats.org/spreadsheetml/2006/main" count="368" uniqueCount="243">
  <si>
    <t>附件二：中国老年医学学会十周年回顾活动项目报价表</t>
  </si>
  <si>
    <t>会议总规模:1000人</t>
  </si>
  <si>
    <t>序号</t>
  </si>
  <si>
    <t>服务事项</t>
  </si>
  <si>
    <t>服务描述</t>
  </si>
  <si>
    <t>数量</t>
  </si>
  <si>
    <t>单位</t>
  </si>
  <si>
    <t>单价</t>
  </si>
  <si>
    <t>天</t>
  </si>
  <si>
    <t>金额（RMB）</t>
  </si>
  <si>
    <t>备注</t>
  </si>
  <si>
    <t>1.视觉设计与制作类</t>
  </si>
  <si>
    <t>留影墙设计与制作</t>
  </si>
  <si>
    <t>展板创意设计、图文排版、安装与布置放在会场入口处，简单直观，低成本，方便所有人浏览</t>
  </si>
  <si>
    <t>文化墙展板设计与制作</t>
  </si>
  <si>
    <t>展板内容更新、风格统一、安装与布置</t>
  </si>
  <si>
    <t>会徽胸针设计与制作</t>
  </si>
  <si>
    <t>造型设计、材质选择、批量制作与包装</t>
  </si>
  <si>
    <t>个</t>
  </si>
  <si>
    <t>U盘（时光胶囊）设计与制作</t>
  </si>
  <si>
    <t>外观设计、内置资料（十年成果视频）、定制包装</t>
  </si>
  <si>
    <t>2.设计印刷类</t>
  </si>
  <si>
    <t>学术资料汇编制作</t>
  </si>
  <si>
    <r>
      <rPr>
        <sz val="10"/>
        <rFont val="仿宋"/>
        <charset val="134"/>
      </rPr>
      <t>主旨报告与成果汇编，电子</t>
    </r>
    <r>
      <rPr>
        <sz val="10"/>
        <color theme="1"/>
        <rFont val="仿宋"/>
        <charset val="134"/>
      </rPr>
      <t>+纸质版，排版印刷内容以电子版为主，纸质简化处理。</t>
    </r>
  </si>
  <si>
    <t>份</t>
  </si>
  <si>
    <t>画册设计</t>
  </si>
  <si>
    <t>主要采用电子版形式，纸质版限量留档或送展示单位学会十年历程回顾</t>
  </si>
  <si>
    <t>套</t>
  </si>
  <si>
    <t>画册制作</t>
  </si>
  <si>
    <t>图文结合，精装限量印刷</t>
  </si>
  <si>
    <t>感谢状设计与制作</t>
  </si>
  <si>
    <t>证书设计与制作</t>
  </si>
  <si>
    <t>3.多媒体制作类</t>
  </si>
  <si>
    <t>视频短片制作</t>
  </si>
  <si>
    <t>脚本撰写、素材拍摄剪辑、配音配乐。</t>
  </si>
  <si>
    <t>分钟</t>
  </si>
  <si>
    <t>数字人全程解说视频短片</t>
  </si>
  <si>
    <t>主题歌视配乐频短片制作</t>
  </si>
  <si>
    <t>歌曲创作与录制，用于视频背景或活动素材中，不做单独发表</t>
  </si>
  <si>
    <t>附件二：第十一届中国老年医学与科技创新大会项目报价表</t>
  </si>
  <si>
    <t>1.会务系统部分</t>
  </si>
  <si>
    <t>会议注册系统</t>
  </si>
  <si>
    <t>会议报名注册</t>
  </si>
  <si>
    <t>项</t>
  </si>
  <si>
    <t>一个会期半年</t>
  </si>
  <si>
    <t>大会信息展示系统（会议微站）</t>
  </si>
  <si>
    <t>含大会介绍、大会日程、演讲嘉宾等信息展示及资料下载功能和直播通道</t>
  </si>
  <si>
    <t>现场技术支持</t>
  </si>
  <si>
    <t>以现场实际发生为主</t>
  </si>
  <si>
    <t>人</t>
  </si>
  <si>
    <t>10.31-11.2</t>
  </si>
  <si>
    <t>小计</t>
  </si>
  <si>
    <t>2.设计策划</t>
  </si>
  <si>
    <t>主KV设计</t>
  </si>
  <si>
    <t>至少5版供选择</t>
  </si>
  <si>
    <t>版</t>
  </si>
  <si>
    <t>投标，含一版设计方案</t>
  </si>
  <si>
    <t>宣传图文设计</t>
  </si>
  <si>
    <t>根据实际需要</t>
  </si>
  <si>
    <t>现场物料设计</t>
  </si>
  <si>
    <t>背景板、桌签、餐券、证件、邀请函、感谢函、证书、指示牌、接站（机）牌等</t>
  </si>
  <si>
    <t>会场布置方案</t>
  </si>
  <si>
    <t>小记</t>
  </si>
  <si>
    <t>3.直播、宣传</t>
  </si>
  <si>
    <t>线上直播平台</t>
  </si>
  <si>
    <r>
      <rPr>
        <sz val="10"/>
        <rFont val="仿宋"/>
        <charset val="134"/>
      </rPr>
      <t>直播全程视频素材，主办承办留存。同时直播入口会后</t>
    </r>
    <r>
      <rPr>
        <b/>
        <sz val="10"/>
        <color rgb="FFFF0000"/>
        <rFont val="仿宋"/>
        <charset val="134"/>
      </rPr>
      <t>可免费看大会回放一月。</t>
    </r>
  </si>
  <si>
    <t>场</t>
  </si>
  <si>
    <t>直播画面设计</t>
  </si>
  <si>
    <t>宣传海报、直播背景、窗口背景、人物背景、人名条等</t>
  </si>
  <si>
    <t>直播软件</t>
  </si>
  <si>
    <t>直播背景编辑、窗口组合、人名条显示等</t>
  </si>
  <si>
    <t>导播台</t>
  </si>
  <si>
    <t>含导播师，3年以上导播经验</t>
  </si>
  <si>
    <t>直播电脑</t>
  </si>
  <si>
    <t>I7高性能笔记本</t>
  </si>
  <si>
    <t>台</t>
  </si>
  <si>
    <t>直播网络</t>
  </si>
  <si>
    <t>专线直播网络（200兆带宽）</t>
  </si>
  <si>
    <t>现场技术支持人员</t>
  </si>
  <si>
    <t>负责直播项目的一站式管理，直播执行实施、管理应急处理，直播中后台监控及直播后提供数据信息等</t>
  </si>
  <si>
    <t>直播摄像</t>
  </si>
  <si>
    <t>11月1日全天11.2半天 解放军总医院礼堂，主机位、摇臂、1个游机，2个辅助机位</t>
  </si>
  <si>
    <t>新闻宣传</t>
  </si>
  <si>
    <t>中央、地方权威媒体，不少于50家</t>
  </si>
  <si>
    <t>4.搭建部分/制作部分/采购租赁部分</t>
  </si>
  <si>
    <t>主论坛舞台基础</t>
  </si>
  <si>
    <t>钢木结构常规舞台板；L25*W7m*H06</t>
  </si>
  <si>
    <t>平米</t>
  </si>
  <si>
    <t>主论坛舞台辅板+侧封板</t>
  </si>
  <si>
    <t>L20*W5m+32*0.8m</t>
  </si>
  <si>
    <t>主论坛舞台地毯</t>
  </si>
  <si>
    <t>一次性地毯：L25*W7m+台阶*H0.6</t>
  </si>
  <si>
    <t>主论坛舞台造型</t>
  </si>
  <si>
    <t>定制造型（屏幕周边）</t>
  </si>
  <si>
    <t>主论坛舞台正面斜坡</t>
  </si>
  <si>
    <t>木质底，上配发光字</t>
  </si>
  <si>
    <t>LED屏，P3</t>
  </si>
  <si>
    <t>主论坛舞台台阶</t>
  </si>
  <si>
    <t>定制台阶</t>
  </si>
  <si>
    <t>米</t>
  </si>
  <si>
    <t>主论坛舞台发光灯带</t>
  </si>
  <si>
    <t>舞台造型及台阶发光定制灯带</t>
  </si>
  <si>
    <t>主论坛讲台贴</t>
  </si>
  <si>
    <t>L62cm*W50cm*H120cm，三包围</t>
  </si>
  <si>
    <t>主论坛电子讲台</t>
  </si>
  <si>
    <t>主论坛讲台讲课显示器</t>
  </si>
  <si>
    <t>报到处</t>
  </si>
  <si>
    <t>木质签到台，L20m*H1.2m</t>
  </si>
  <si>
    <t>报到处喷绘桁架</t>
  </si>
  <si>
    <t>桁架+黑底环保宝丽布15*3</t>
  </si>
  <si>
    <t>报到处注册说明展架</t>
  </si>
  <si>
    <t>门型展架 L0.8*H1.8（注册报到说明）</t>
  </si>
  <si>
    <t>指引牌</t>
  </si>
  <si>
    <t>门型展架 L0.8*H1.8（会场指引），各酒店提示</t>
  </si>
  <si>
    <t>预计数量</t>
  </si>
  <si>
    <t>合影背景板</t>
  </si>
  <si>
    <t>桁架+黑底环保宝丽布，含射灯。10*3</t>
  </si>
  <si>
    <t>大会日程背景板</t>
  </si>
  <si>
    <t>大会资料袋</t>
  </si>
  <si>
    <t>帆布材质，33*35cm/16A，有底无侧，双面彩印</t>
  </si>
  <si>
    <t>餐券</t>
  </si>
  <si>
    <t>最小10*5cm</t>
  </si>
  <si>
    <t>张</t>
  </si>
  <si>
    <t>签字笔</t>
  </si>
  <si>
    <t>黑色签字笔</t>
  </si>
  <si>
    <t>支</t>
  </si>
  <si>
    <t>会议手册</t>
  </si>
  <si>
    <t>40p，彩色印刷，骑马钉，内页白卡纸，封底封面250克，内页120克</t>
  </si>
  <si>
    <t>本</t>
  </si>
  <si>
    <t>嘉宾水果</t>
  </si>
  <si>
    <t>与茶歇</t>
  </si>
  <si>
    <t>人份</t>
  </si>
  <si>
    <t>根据需求</t>
  </si>
  <si>
    <t>贵宾室喷绘桁架背景</t>
  </si>
  <si>
    <t>桁架+黑底环保宝丽布，含射灯。5*3</t>
  </si>
  <si>
    <t>接机牌</t>
  </si>
  <si>
    <t>60cm*40cmH</t>
  </si>
  <si>
    <t>摆渡车头牌</t>
  </si>
  <si>
    <t>5.主论坛音响设备部分</t>
  </si>
  <si>
    <t>数字调音台</t>
  </si>
  <si>
    <t>音乐播放器</t>
  </si>
  <si>
    <t>无线麦克风</t>
  </si>
  <si>
    <t>讲台麦克风</t>
  </si>
  <si>
    <t>超低音箱</t>
  </si>
  <si>
    <t>线阵全频音响</t>
  </si>
  <si>
    <t>线阵中低频音响</t>
  </si>
  <si>
    <t>监听音箱</t>
  </si>
  <si>
    <t>功放</t>
  </si>
  <si>
    <t>分频处理器</t>
  </si>
  <si>
    <t>均衡器</t>
  </si>
  <si>
    <t>效果器</t>
  </si>
  <si>
    <t>定向天线</t>
  </si>
  <si>
    <t>信号放大器</t>
  </si>
  <si>
    <t>DI盒</t>
  </si>
  <si>
    <t>麦架</t>
  </si>
  <si>
    <t>系统线材</t>
  </si>
  <si>
    <t>高品质传输信号线</t>
  </si>
  <si>
    <t>控台区围挡</t>
  </si>
  <si>
    <t>6.主论坛灯光部分</t>
  </si>
  <si>
    <t>灯光控制台</t>
  </si>
  <si>
    <t>效果光束灯</t>
  </si>
  <si>
    <t>光束灯</t>
  </si>
  <si>
    <t>LED Par灯</t>
  </si>
  <si>
    <t>par/灯</t>
  </si>
  <si>
    <t>LOGO电脑灯</t>
  </si>
  <si>
    <t>LOGO灯片</t>
  </si>
  <si>
    <t>数字硅箱</t>
  </si>
  <si>
    <t>配电柜</t>
  </si>
  <si>
    <t>雾机</t>
  </si>
  <si>
    <t>Truss 架</t>
  </si>
  <si>
    <t>m</t>
  </si>
  <si>
    <t>7.主论坛LED屏幕部分</t>
  </si>
  <si>
    <t>主论坛LED大屏幕P3</t>
  </si>
  <si>
    <t>25*5，</t>
  </si>
  <si>
    <t>主论坛LED大屏幕P2</t>
  </si>
  <si>
    <t>大屏处理器</t>
  </si>
  <si>
    <t>拼接控制系统</t>
  </si>
  <si>
    <t>便携电脑</t>
  </si>
  <si>
    <t>无缝切换器</t>
  </si>
  <si>
    <t>监视器</t>
  </si>
  <si>
    <t>专业翻页器</t>
  </si>
  <si>
    <t>舞台提词器</t>
  </si>
  <si>
    <t>55寸液晶显示器</t>
  </si>
  <si>
    <t>配电箱</t>
  </si>
  <si>
    <t>8.运输和搭建人工部分</t>
  </si>
  <si>
    <t>搭建人工</t>
  </si>
  <si>
    <t>进场及撤场</t>
  </si>
  <si>
    <t>工时</t>
  </si>
  <si>
    <t>运输车辆</t>
  </si>
  <si>
    <t>趟/次</t>
  </si>
  <si>
    <t>9.交通部分</t>
  </si>
  <si>
    <t>机票</t>
  </si>
  <si>
    <t>省内外-北京往返商务舱/头等舱机票/经济舱</t>
  </si>
  <si>
    <t>动车票</t>
  </si>
  <si>
    <t>省内外-北京往返，商务座、一等座、二等座</t>
  </si>
  <si>
    <t>摆渡大巴车</t>
  </si>
  <si>
    <t>45座以上大巴车</t>
  </si>
  <si>
    <t>辆/天</t>
  </si>
  <si>
    <t>B级轿车</t>
  </si>
  <si>
    <t>帕萨特或同级</t>
  </si>
  <si>
    <t>考斯特</t>
  </si>
  <si>
    <t>10.工作人员部分</t>
  </si>
  <si>
    <t>志愿者</t>
  </si>
  <si>
    <t>x人</t>
  </si>
  <si>
    <t>人/天</t>
  </si>
  <si>
    <t>志愿者T恤</t>
  </si>
  <si>
    <t>件</t>
  </si>
  <si>
    <t>主论坛大屏技术人员</t>
  </si>
  <si>
    <t>主论坛音响技术人员</t>
  </si>
  <si>
    <t>主论坛灯光技术人员</t>
  </si>
  <si>
    <t>主论坛摄影（图片直播）</t>
  </si>
  <si>
    <t>会议跟拍；含相册直播</t>
  </si>
  <si>
    <t>主论坛摇臂</t>
  </si>
  <si>
    <t>主论坛礼仪</t>
  </si>
  <si>
    <t>主论坛礼仪人员</t>
  </si>
  <si>
    <t>速记</t>
  </si>
  <si>
    <t>3D设计师</t>
  </si>
  <si>
    <t>论坛舞台、造型设计、场地规划等</t>
  </si>
  <si>
    <t>平面设计师</t>
  </si>
  <si>
    <t>主KV设计、宣传及展示喷绘设计，LED全流程画面设计，其他物料设计</t>
  </si>
  <si>
    <t>视频剪辑师</t>
  </si>
  <si>
    <t>大会视频素材剪辑成片</t>
  </si>
  <si>
    <t>11.展览展示</t>
  </si>
  <si>
    <t>展览区设计规划</t>
  </si>
  <si>
    <t>展位桌椅</t>
  </si>
  <si>
    <t>1桌2椅</t>
  </si>
  <si>
    <t>展位背板</t>
  </si>
  <si>
    <t>2*3背板</t>
  </si>
  <si>
    <t>12.代表食宿</t>
  </si>
  <si>
    <t>代表食宿</t>
  </si>
  <si>
    <t>酒店预订</t>
  </si>
  <si>
    <t>保障  人</t>
  </si>
  <si>
    <t>出方案</t>
  </si>
  <si>
    <t>代表会议用餐</t>
  </si>
  <si>
    <t>时间，人数</t>
  </si>
  <si>
    <t>会场茶歇</t>
  </si>
  <si>
    <t>会场贵宾室茶歇</t>
  </si>
  <si>
    <t>13.服务费及税金部分</t>
  </si>
  <si>
    <t>服务费</t>
  </si>
  <si>
    <t>服务费+税费不超过15%</t>
  </si>
  <si>
    <t>税金</t>
  </si>
  <si>
    <t>（增值税专用发票）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</si>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</sst>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b/>
      <sz val="14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8"/>
      <color rgb="FFFF0000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仿宋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9" fillId="0" borderId="0"/>
    <xf numFmtId="0" fontId="39" fillId="0" borderId="0" applyBorder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3" borderId="1" xfId="49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 wrapText="1"/>
    </xf>
    <xf numFmtId="0" fontId="8" fillId="4" borderId="1" xfId="49" applyFont="1" applyFill="1" applyBorder="1" applyAlignment="1">
      <alignment horizontal="center" vertical="center" wrapText="1"/>
    </xf>
    <xf numFmtId="177" fontId="1" fillId="5" borderId="1" xfId="49" applyNumberFormat="1" applyFont="1" applyFill="1" applyBorder="1" applyAlignment="1">
      <alignment horizontal="center" vertical="center"/>
    </xf>
    <xf numFmtId="0" fontId="1" fillId="4" borderId="2" xfId="49" applyFont="1" applyFill="1" applyBorder="1" applyAlignment="1">
      <alignment horizontal="center" vertical="center" wrapText="1"/>
    </xf>
    <xf numFmtId="0" fontId="1" fillId="4" borderId="3" xfId="49" applyFont="1" applyFill="1" applyBorder="1" applyAlignment="1">
      <alignment horizontal="center" vertical="center" wrapText="1"/>
    </xf>
    <xf numFmtId="0" fontId="1" fillId="4" borderId="4" xfId="49" applyFont="1" applyFill="1" applyBorder="1" applyAlignment="1">
      <alignment horizontal="center" vertical="center" wrapText="1"/>
    </xf>
    <xf numFmtId="0" fontId="1" fillId="6" borderId="1" xfId="49" applyFont="1" applyFill="1" applyBorder="1" applyAlignment="1">
      <alignment horizontal="center" vertical="center" wrapText="1"/>
    </xf>
    <xf numFmtId="0" fontId="7" fillId="6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1" fillId="5" borderId="1" xfId="49" applyNumberFormat="1" applyFont="1" applyFill="1" applyBorder="1" applyAlignment="1">
      <alignment horizontal="center" vertical="center"/>
    </xf>
    <xf numFmtId="0" fontId="8" fillId="5" borderId="1" xfId="49" applyFont="1" applyFill="1" applyBorder="1" applyAlignment="1">
      <alignment horizontal="center" vertical="center"/>
    </xf>
    <xf numFmtId="0" fontId="8" fillId="5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right" vertical="center" wrapText="1"/>
    </xf>
    <xf numFmtId="0" fontId="8" fillId="0" borderId="1" xfId="49" applyFont="1" applyFill="1" applyBorder="1" applyAlignment="1">
      <alignment horizontal="right" vertical="center" wrapText="1"/>
    </xf>
    <xf numFmtId="0" fontId="1" fillId="4" borderId="1" xfId="49" applyFont="1" applyFill="1" applyBorder="1" applyAlignment="1">
      <alignment horizontal="right" vertical="center" wrapText="1"/>
    </xf>
    <xf numFmtId="0" fontId="8" fillId="4" borderId="1" xfId="49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Cadillac2007年晚宴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2" workbookViewId="0">
      <selection activeCell="E8" sqref="E8"/>
    </sheetView>
  </sheetViews>
  <sheetFormatPr defaultColWidth="9" defaultRowHeight="13.5"/>
  <cols>
    <col min="2" max="2" width="25.875" customWidth="1"/>
    <col min="3" max="3" width="44" customWidth="1"/>
    <col min="9" max="9" width="9.00833333333333" customWidth="1"/>
  </cols>
  <sheetData>
    <row r="1" ht="4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4" spans="1:9">
      <c r="A3" s="52" t="s">
        <v>2</v>
      </c>
      <c r="B3" s="52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2" t="s">
        <v>9</v>
      </c>
      <c r="I3" s="58" t="s">
        <v>10</v>
      </c>
    </row>
    <row r="4" ht="20" customHeight="1" spans="1:9">
      <c r="A4" s="54" t="s">
        <v>11</v>
      </c>
      <c r="B4" s="55"/>
      <c r="C4" s="55"/>
      <c r="D4" s="55"/>
      <c r="E4" s="55"/>
      <c r="F4" s="55"/>
      <c r="G4" s="55"/>
      <c r="H4" s="55"/>
      <c r="I4" s="59"/>
    </row>
    <row r="5" s="1" customFormat="1" ht="30" customHeight="1" spans="1:9">
      <c r="A5" s="13">
        <v>1</v>
      </c>
      <c r="B5" s="14" t="s">
        <v>12</v>
      </c>
      <c r="C5" s="56" t="s">
        <v>13</v>
      </c>
      <c r="D5" s="16"/>
      <c r="E5" s="17"/>
      <c r="F5" s="18"/>
      <c r="G5" s="16"/>
      <c r="H5" s="19"/>
      <c r="I5" s="33"/>
    </row>
    <row r="6" s="1" customFormat="1" ht="30" customHeight="1" spans="1:9">
      <c r="A6" s="13">
        <v>2</v>
      </c>
      <c r="B6" s="14" t="s">
        <v>14</v>
      </c>
      <c r="C6" s="56" t="s">
        <v>15</v>
      </c>
      <c r="D6" s="16"/>
      <c r="E6" s="17"/>
      <c r="F6" s="18"/>
      <c r="G6" s="16"/>
      <c r="H6" s="19"/>
      <c r="I6" s="33"/>
    </row>
    <row r="7" s="1" customFormat="1" ht="30" customHeight="1" spans="1:9">
      <c r="A7" s="13">
        <v>3</v>
      </c>
      <c r="B7" s="14" t="s">
        <v>16</v>
      </c>
      <c r="C7" s="56" t="s">
        <v>17</v>
      </c>
      <c r="D7" s="15">
        <v>1000</v>
      </c>
      <c r="E7" s="17" t="s">
        <v>18</v>
      </c>
      <c r="F7" s="18"/>
      <c r="G7" s="16"/>
      <c r="H7" s="19"/>
      <c r="I7" s="33"/>
    </row>
    <row r="8" s="1" customFormat="1" ht="30" customHeight="1" spans="1:9">
      <c r="A8" s="13">
        <v>4</v>
      </c>
      <c r="B8" s="14" t="s">
        <v>19</v>
      </c>
      <c r="C8" s="56" t="s">
        <v>20</v>
      </c>
      <c r="D8" s="16">
        <v>1000</v>
      </c>
      <c r="E8" s="17" t="s">
        <v>18</v>
      </c>
      <c r="F8" s="18"/>
      <c r="G8" s="16"/>
      <c r="H8" s="19"/>
      <c r="I8" s="33"/>
    </row>
    <row r="9" ht="20" customHeight="1" spans="1:9">
      <c r="A9" s="54" t="s">
        <v>21</v>
      </c>
      <c r="B9" s="55"/>
      <c r="C9" s="55"/>
      <c r="D9" s="55"/>
      <c r="E9" s="55"/>
      <c r="F9" s="55"/>
      <c r="G9" s="55"/>
      <c r="H9" s="55"/>
      <c r="I9" s="59"/>
    </row>
    <row r="10" s="1" customFormat="1" ht="30" customHeight="1" spans="1:9">
      <c r="A10" s="13">
        <v>1</v>
      </c>
      <c r="B10" s="14" t="s">
        <v>22</v>
      </c>
      <c r="C10" s="56" t="s">
        <v>23</v>
      </c>
      <c r="D10" s="17">
        <v>200</v>
      </c>
      <c r="E10" s="17" t="s">
        <v>24</v>
      </c>
      <c r="F10" s="18"/>
      <c r="G10" s="16"/>
      <c r="H10" s="19"/>
      <c r="I10" s="33"/>
    </row>
    <row r="11" s="1" customFormat="1" ht="30" customHeight="1" spans="1:9">
      <c r="A11" s="13">
        <v>2</v>
      </c>
      <c r="B11" s="14" t="s">
        <v>25</v>
      </c>
      <c r="C11" s="56" t="s">
        <v>26</v>
      </c>
      <c r="D11" s="16">
        <v>1</v>
      </c>
      <c r="E11" s="17" t="s">
        <v>27</v>
      </c>
      <c r="F11" s="18"/>
      <c r="G11" s="16"/>
      <c r="H11" s="19"/>
      <c r="I11" s="33"/>
    </row>
    <row r="12" s="1" customFormat="1" ht="30" customHeight="1" spans="1:9">
      <c r="A12" s="13">
        <v>3</v>
      </c>
      <c r="B12" s="14" t="s">
        <v>28</v>
      </c>
      <c r="C12" s="56" t="s">
        <v>29</v>
      </c>
      <c r="D12" s="16">
        <v>200</v>
      </c>
      <c r="E12" s="17" t="s">
        <v>24</v>
      </c>
      <c r="F12" s="18"/>
      <c r="G12" s="16"/>
      <c r="H12" s="19"/>
      <c r="I12" s="33"/>
    </row>
    <row r="13" s="1" customFormat="1" ht="30" customHeight="1" spans="1:9">
      <c r="A13" s="13">
        <v>4</v>
      </c>
      <c r="B13" s="14" t="s">
        <v>30</v>
      </c>
      <c r="C13" s="56"/>
      <c r="D13" s="17">
        <v>100</v>
      </c>
      <c r="E13" s="17" t="s">
        <v>18</v>
      </c>
      <c r="F13" s="18"/>
      <c r="G13" s="16"/>
      <c r="H13" s="19"/>
      <c r="I13" s="33"/>
    </row>
    <row r="14" s="1" customFormat="1" ht="30" customHeight="1" spans="1:9">
      <c r="A14" s="13">
        <v>5</v>
      </c>
      <c r="B14" s="14" t="s">
        <v>31</v>
      </c>
      <c r="C14" s="56"/>
      <c r="D14" s="17">
        <v>100</v>
      </c>
      <c r="E14" s="17" t="s">
        <v>18</v>
      </c>
      <c r="F14" s="18"/>
      <c r="G14" s="16"/>
      <c r="H14" s="19"/>
      <c r="I14" s="33"/>
    </row>
    <row r="15" ht="20" customHeight="1" spans="1:9">
      <c r="A15" s="54" t="s">
        <v>32</v>
      </c>
      <c r="B15" s="55"/>
      <c r="C15" s="55"/>
      <c r="D15" s="55"/>
      <c r="E15" s="55"/>
      <c r="F15" s="55"/>
      <c r="G15" s="55"/>
      <c r="H15" s="55"/>
      <c r="I15" s="59"/>
    </row>
    <row r="16" s="1" customFormat="1" ht="30" customHeight="1" spans="1:9">
      <c r="A16" s="13">
        <v>1</v>
      </c>
      <c r="B16" s="14" t="s">
        <v>33</v>
      </c>
      <c r="C16" s="56" t="s">
        <v>34</v>
      </c>
      <c r="D16" s="17">
        <v>10</v>
      </c>
      <c r="E16" s="17" t="s">
        <v>35</v>
      </c>
      <c r="F16" s="18"/>
      <c r="G16" s="16"/>
      <c r="H16" s="19"/>
      <c r="I16" s="56"/>
    </row>
    <row r="17" s="1" customFormat="1" ht="30" customHeight="1" spans="1:9">
      <c r="A17" s="13">
        <v>2</v>
      </c>
      <c r="B17" s="14" t="s">
        <v>36</v>
      </c>
      <c r="C17" s="56" t="s">
        <v>34</v>
      </c>
      <c r="D17" s="17">
        <v>10</v>
      </c>
      <c r="E17" s="17" t="s">
        <v>35</v>
      </c>
      <c r="F17" s="18"/>
      <c r="G17" s="16"/>
      <c r="H17" s="19"/>
      <c r="I17" s="56"/>
    </row>
    <row r="18" s="1" customFormat="1" ht="30" customHeight="1" spans="1:9">
      <c r="A18" s="13">
        <v>3</v>
      </c>
      <c r="B18" s="14" t="s">
        <v>37</v>
      </c>
      <c r="C18" s="56" t="s">
        <v>38</v>
      </c>
      <c r="D18" s="16">
        <v>8</v>
      </c>
      <c r="E18" s="17" t="s">
        <v>35</v>
      </c>
      <c r="F18" s="18"/>
      <c r="G18" s="16"/>
      <c r="H18" s="19"/>
      <c r="I18" s="33"/>
    </row>
    <row r="19" spans="1:8">
      <c r="A19" s="57"/>
      <c r="B19" s="57"/>
      <c r="C19" s="57"/>
      <c r="D19" s="57"/>
      <c r="E19" s="57"/>
      <c r="F19" s="57"/>
      <c r="G19" s="57"/>
      <c r="H19" s="57"/>
    </row>
    <row r="20" spans="1:1">
      <c r="A20" s="57"/>
    </row>
    <row r="21" spans="1:1">
      <c r="A21" s="57"/>
    </row>
    <row r="22" spans="1:1">
      <c r="A22" s="57"/>
    </row>
    <row r="23" spans="1:1">
      <c r="A23" s="57"/>
    </row>
    <row r="24" spans="1:1">
      <c r="A24" s="57"/>
    </row>
    <row r="25" spans="1:1">
      <c r="A25" s="57"/>
    </row>
    <row r="26" spans="1:1">
      <c r="A26" s="57"/>
    </row>
    <row r="27" spans="1:1">
      <c r="A27" s="57"/>
    </row>
    <row r="28" spans="1:1">
      <c r="A28" s="57"/>
    </row>
    <row r="29" spans="1:1">
      <c r="A29" s="57"/>
    </row>
    <row r="30" spans="1:1">
      <c r="A30" s="57"/>
    </row>
    <row r="31" spans="1:1">
      <c r="A31" s="57"/>
    </row>
    <row r="32" spans="1:1">
      <c r="A32" s="57"/>
    </row>
  </sheetData>
  <mergeCells count="5">
    <mergeCell ref="A1:I1"/>
    <mergeCell ref="A2:I2"/>
    <mergeCell ref="A4:H4"/>
    <mergeCell ref="A9:H9"/>
    <mergeCell ref="A15:H15"/>
  </mergeCells>
  <pageMargins left="0.354166666666667" right="0.354166666666667" top="0.590277777777778" bottom="0.354166666666667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zoomScale="130" zoomScaleNormal="130" workbookViewId="0">
      <selection activeCell="A2" sqref="A2:I2"/>
    </sheetView>
  </sheetViews>
  <sheetFormatPr defaultColWidth="9" defaultRowHeight="13.5"/>
  <cols>
    <col min="2" max="2" width="25.875" customWidth="1"/>
    <col min="3" max="3" width="43.55" style="3" customWidth="1"/>
    <col min="4" max="4" width="7.4" customWidth="1"/>
    <col min="6" max="6" width="6.91666666666667" customWidth="1"/>
    <col min="7" max="7" width="7.59166666666667" customWidth="1"/>
    <col min="9" max="9" width="16.0583333333333" customWidth="1"/>
  </cols>
  <sheetData>
    <row r="1" customFormat="1" ht="18.75" spans="1:9">
      <c r="A1" s="4" t="s">
        <v>39</v>
      </c>
      <c r="B1" s="5"/>
      <c r="C1" s="5"/>
      <c r="D1" s="5"/>
      <c r="E1" s="5"/>
      <c r="F1" s="5"/>
      <c r="G1" s="5"/>
      <c r="H1" s="5"/>
      <c r="I1" s="5"/>
    </row>
    <row r="2" customFormat="1" ht="18.75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.95" customHeight="1" spans="1:9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32" t="s">
        <v>10</v>
      </c>
    </row>
    <row r="4" s="1" customFormat="1" ht="24.95" customHeight="1" spans="1:9">
      <c r="A4" s="9" t="s">
        <v>40</v>
      </c>
      <c r="B4" s="10"/>
      <c r="C4" s="11"/>
      <c r="D4" s="9"/>
      <c r="E4" s="12"/>
      <c r="F4" s="9"/>
      <c r="G4" s="10"/>
      <c r="H4" s="9"/>
      <c r="I4" s="33"/>
    </row>
    <row r="5" s="1" customFormat="1" ht="30" customHeight="1" spans="1:9">
      <c r="A5" s="13">
        <v>1</v>
      </c>
      <c r="B5" s="14" t="s">
        <v>41</v>
      </c>
      <c r="C5" s="15" t="s">
        <v>42</v>
      </c>
      <c r="D5" s="16"/>
      <c r="E5" s="17" t="s">
        <v>43</v>
      </c>
      <c r="F5" s="18"/>
      <c r="G5" s="16"/>
      <c r="H5" s="19">
        <f>D5*F5*G5</f>
        <v>0</v>
      </c>
      <c r="I5" s="34" t="s">
        <v>44</v>
      </c>
    </row>
    <row r="6" s="1" customFormat="1" ht="35" customHeight="1" spans="1:9">
      <c r="A6" s="13">
        <v>2</v>
      </c>
      <c r="B6" s="14" t="s">
        <v>45</v>
      </c>
      <c r="C6" s="15" t="s">
        <v>46</v>
      </c>
      <c r="D6" s="16"/>
      <c r="E6" s="17" t="s">
        <v>43</v>
      </c>
      <c r="F6" s="18"/>
      <c r="G6" s="16"/>
      <c r="H6" s="19">
        <f>D6*F6*G6</f>
        <v>0</v>
      </c>
      <c r="I6" s="33" t="s">
        <v>44</v>
      </c>
    </row>
    <row r="7" s="1" customFormat="1" ht="24.95" customHeight="1" spans="1:9">
      <c r="A7" s="13">
        <v>3</v>
      </c>
      <c r="B7" s="14" t="s">
        <v>47</v>
      </c>
      <c r="C7" s="15" t="s">
        <v>48</v>
      </c>
      <c r="D7" s="16"/>
      <c r="E7" s="17" t="s">
        <v>49</v>
      </c>
      <c r="F7" s="18"/>
      <c r="G7" s="16"/>
      <c r="H7" s="19">
        <f>D7*F7*G7</f>
        <v>0</v>
      </c>
      <c r="I7" s="33" t="s">
        <v>50</v>
      </c>
    </row>
    <row r="8" s="1" customFormat="1" ht="24.95" customHeight="1" spans="1:9">
      <c r="A8" s="13"/>
      <c r="B8" s="20" t="s">
        <v>51</v>
      </c>
      <c r="C8" s="21"/>
      <c r="D8" s="20"/>
      <c r="E8" s="21"/>
      <c r="F8" s="20"/>
      <c r="G8" s="20"/>
      <c r="H8" s="22">
        <f>SUM(H5:H7)</f>
        <v>0</v>
      </c>
      <c r="I8" s="33"/>
    </row>
    <row r="9" s="1" customFormat="1" ht="24.95" customHeight="1" spans="1:9">
      <c r="A9" s="9" t="s">
        <v>52</v>
      </c>
      <c r="B9" s="10"/>
      <c r="C9" s="11"/>
      <c r="D9" s="9"/>
      <c r="E9" s="12"/>
      <c r="F9" s="9"/>
      <c r="G9" s="10"/>
      <c r="H9" s="9"/>
      <c r="I9" s="33"/>
    </row>
    <row r="10" s="1" customFormat="1" ht="24.95" customHeight="1" spans="1:9">
      <c r="A10" s="13">
        <v>1</v>
      </c>
      <c r="B10" s="20" t="s">
        <v>53</v>
      </c>
      <c r="C10" s="21" t="s">
        <v>54</v>
      </c>
      <c r="D10" s="20"/>
      <c r="E10" s="21" t="s">
        <v>55</v>
      </c>
      <c r="F10" s="20"/>
      <c r="G10" s="20"/>
      <c r="H10" s="22"/>
      <c r="I10" s="35" t="s">
        <v>56</v>
      </c>
    </row>
    <row r="11" s="1" customFormat="1" ht="24.95" customHeight="1" spans="1:9">
      <c r="A11" s="13">
        <v>2</v>
      </c>
      <c r="B11" s="20" t="s">
        <v>57</v>
      </c>
      <c r="C11" s="21" t="s">
        <v>58</v>
      </c>
      <c r="D11" s="20"/>
      <c r="E11" s="21" t="s">
        <v>55</v>
      </c>
      <c r="F11" s="20"/>
      <c r="G11" s="20"/>
      <c r="H11" s="22"/>
      <c r="I11" s="33"/>
    </row>
    <row r="12" s="1" customFormat="1" ht="24.95" customHeight="1" spans="1:9">
      <c r="A12" s="13">
        <v>3</v>
      </c>
      <c r="B12" s="20" t="s">
        <v>59</v>
      </c>
      <c r="C12" s="21" t="s">
        <v>60</v>
      </c>
      <c r="D12" s="20"/>
      <c r="E12" s="21" t="s">
        <v>55</v>
      </c>
      <c r="F12" s="20"/>
      <c r="G12" s="20"/>
      <c r="H12" s="22"/>
      <c r="I12" s="33"/>
    </row>
    <row r="13" s="1" customFormat="1" ht="24.95" customHeight="1" spans="1:9">
      <c r="A13" s="13">
        <v>4</v>
      </c>
      <c r="B13" s="20" t="s">
        <v>61</v>
      </c>
      <c r="C13" s="21"/>
      <c r="D13" s="20"/>
      <c r="E13" s="21" t="s">
        <v>55</v>
      </c>
      <c r="F13" s="20"/>
      <c r="G13" s="20"/>
      <c r="H13" s="22"/>
      <c r="I13" s="33"/>
    </row>
    <row r="14" s="1" customFormat="1" ht="24.95" customHeight="1" spans="1:9">
      <c r="A14" s="13"/>
      <c r="B14" s="23" t="s">
        <v>62</v>
      </c>
      <c r="C14" s="24"/>
      <c r="D14" s="24"/>
      <c r="E14" s="24"/>
      <c r="F14" s="24"/>
      <c r="G14" s="25"/>
      <c r="H14" s="22"/>
      <c r="I14" s="33"/>
    </row>
    <row r="15" s="1" customFormat="1" ht="24.95" customHeight="1" spans="1:9">
      <c r="A15" s="9" t="s">
        <v>63</v>
      </c>
      <c r="B15" s="10"/>
      <c r="C15" s="11"/>
      <c r="D15" s="9"/>
      <c r="E15" s="12"/>
      <c r="F15" s="9"/>
      <c r="G15" s="10"/>
      <c r="H15" s="9"/>
      <c r="I15" s="33"/>
    </row>
    <row r="16" s="1" customFormat="1" ht="34" customHeight="1" spans="1:9">
      <c r="A16" s="13">
        <v>1</v>
      </c>
      <c r="B16" s="14" t="s">
        <v>64</v>
      </c>
      <c r="C16" s="15" t="s">
        <v>65</v>
      </c>
      <c r="D16" s="16"/>
      <c r="E16" s="17" t="s">
        <v>66</v>
      </c>
      <c r="F16" s="18"/>
      <c r="G16" s="16">
        <v>1</v>
      </c>
      <c r="H16" s="19">
        <f t="shared" ref="H16:H22" si="0">D16*F16*G16</f>
        <v>0</v>
      </c>
      <c r="I16" s="33"/>
    </row>
    <row r="17" s="1" customFormat="1" ht="24.95" customHeight="1" spans="1:9">
      <c r="A17" s="13">
        <v>2</v>
      </c>
      <c r="B17" s="14" t="s">
        <v>67</v>
      </c>
      <c r="C17" s="15" t="s">
        <v>68</v>
      </c>
      <c r="D17" s="16"/>
      <c r="E17" s="17" t="s">
        <v>43</v>
      </c>
      <c r="F17" s="18"/>
      <c r="G17" s="16">
        <v>1</v>
      </c>
      <c r="H17" s="19">
        <f t="shared" si="0"/>
        <v>0</v>
      </c>
      <c r="I17" s="33"/>
    </row>
    <row r="18" s="1" customFormat="1" ht="24.95" customHeight="1" spans="1:9">
      <c r="A18" s="13">
        <v>3</v>
      </c>
      <c r="B18" s="14" t="s">
        <v>69</v>
      </c>
      <c r="C18" s="15" t="s">
        <v>70</v>
      </c>
      <c r="D18" s="16"/>
      <c r="E18" s="17" t="s">
        <v>27</v>
      </c>
      <c r="F18" s="18"/>
      <c r="G18" s="16">
        <v>1</v>
      </c>
      <c r="H18" s="19">
        <f t="shared" si="0"/>
        <v>0</v>
      </c>
      <c r="I18" s="33"/>
    </row>
    <row r="19" s="1" customFormat="1" ht="24.95" customHeight="1" spans="1:9">
      <c r="A19" s="13">
        <v>4</v>
      </c>
      <c r="B19" s="14" t="s">
        <v>71</v>
      </c>
      <c r="C19" s="15" t="s">
        <v>72</v>
      </c>
      <c r="D19" s="16"/>
      <c r="E19" s="17" t="s">
        <v>43</v>
      </c>
      <c r="F19" s="18"/>
      <c r="G19" s="16">
        <v>1.5</v>
      </c>
      <c r="H19" s="19">
        <f t="shared" si="0"/>
        <v>0</v>
      </c>
      <c r="I19" s="33"/>
    </row>
    <row r="20" s="1" customFormat="1" ht="24.95" customHeight="1" spans="1:9">
      <c r="A20" s="13">
        <v>5</v>
      </c>
      <c r="B20" s="14" t="s">
        <v>73</v>
      </c>
      <c r="C20" s="15" t="s">
        <v>74</v>
      </c>
      <c r="D20" s="16"/>
      <c r="E20" s="17" t="s">
        <v>75</v>
      </c>
      <c r="F20" s="18"/>
      <c r="G20" s="16">
        <v>1</v>
      </c>
      <c r="H20" s="19">
        <f t="shared" si="0"/>
        <v>0</v>
      </c>
      <c r="I20" s="33"/>
    </row>
    <row r="21" s="1" customFormat="1" ht="24.95" customHeight="1" spans="1:9">
      <c r="A21" s="13">
        <v>6</v>
      </c>
      <c r="B21" s="14" t="s">
        <v>76</v>
      </c>
      <c r="C21" s="15" t="s">
        <v>77</v>
      </c>
      <c r="D21" s="16"/>
      <c r="E21" s="17" t="s">
        <v>43</v>
      </c>
      <c r="F21" s="18"/>
      <c r="G21" s="16">
        <v>1</v>
      </c>
      <c r="H21" s="19">
        <f t="shared" si="0"/>
        <v>0</v>
      </c>
      <c r="I21" s="33"/>
    </row>
    <row r="22" s="1" customFormat="1" ht="36" customHeight="1" spans="1:9">
      <c r="A22" s="13">
        <v>7</v>
      </c>
      <c r="B22" s="14" t="s">
        <v>78</v>
      </c>
      <c r="C22" s="15" t="s">
        <v>79</v>
      </c>
      <c r="D22" s="16"/>
      <c r="E22" s="17" t="s">
        <v>49</v>
      </c>
      <c r="F22" s="18"/>
      <c r="G22" s="16">
        <v>1.5</v>
      </c>
      <c r="H22" s="19">
        <f t="shared" si="0"/>
        <v>0</v>
      </c>
      <c r="I22" s="33"/>
    </row>
    <row r="23" s="1" customFormat="1" ht="36" customHeight="1" spans="1:9">
      <c r="A23" s="13">
        <v>8</v>
      </c>
      <c r="B23" s="14" t="s">
        <v>80</v>
      </c>
      <c r="C23" s="15" t="s">
        <v>81</v>
      </c>
      <c r="D23" s="16"/>
      <c r="E23" s="17"/>
      <c r="F23" s="18"/>
      <c r="G23" s="16"/>
      <c r="H23" s="19"/>
      <c r="I23" s="33"/>
    </row>
    <row r="24" s="1" customFormat="1" ht="36" customHeight="1" spans="1:9">
      <c r="A24" s="13">
        <v>9</v>
      </c>
      <c r="B24" s="14" t="s">
        <v>82</v>
      </c>
      <c r="C24" s="15" t="s">
        <v>83</v>
      </c>
      <c r="D24" s="16"/>
      <c r="E24" s="17" t="s">
        <v>43</v>
      </c>
      <c r="F24" s="18"/>
      <c r="G24" s="16"/>
      <c r="H24" s="19"/>
      <c r="I24" s="33"/>
    </row>
    <row r="25" s="1" customFormat="1" ht="24.95" customHeight="1" spans="1:9">
      <c r="A25" s="13"/>
      <c r="B25" s="20" t="s">
        <v>51</v>
      </c>
      <c r="C25" s="21"/>
      <c r="D25" s="20"/>
      <c r="E25" s="21"/>
      <c r="F25" s="20"/>
      <c r="G25" s="20"/>
      <c r="H25" s="22">
        <f>SUM(H16:H22)</f>
        <v>0</v>
      </c>
      <c r="I25" s="33"/>
    </row>
    <row r="26" s="1" customFormat="1" ht="24.95" customHeight="1" spans="1:9">
      <c r="A26" s="9" t="s">
        <v>84</v>
      </c>
      <c r="B26" s="10"/>
      <c r="C26" s="11"/>
      <c r="D26" s="9"/>
      <c r="E26" s="12"/>
      <c r="F26" s="9"/>
      <c r="G26" s="10"/>
      <c r="H26" s="9"/>
      <c r="I26" s="33"/>
    </row>
    <row r="27" s="1" customFormat="1" ht="26" customHeight="1" spans="1:9">
      <c r="A27" s="13">
        <v>1</v>
      </c>
      <c r="B27" s="26" t="s">
        <v>85</v>
      </c>
      <c r="C27" s="27" t="s">
        <v>86</v>
      </c>
      <c r="D27" s="16"/>
      <c r="E27" s="17" t="s">
        <v>87</v>
      </c>
      <c r="F27" s="18"/>
      <c r="G27" s="16"/>
      <c r="H27" s="19">
        <f t="shared" ref="H27:H44" si="1">D27*F27*G27</f>
        <v>0</v>
      </c>
      <c r="I27" s="33"/>
    </row>
    <row r="28" s="1" customFormat="1" ht="26" customHeight="1" spans="1:9">
      <c r="A28" s="13">
        <v>2</v>
      </c>
      <c r="B28" s="26" t="s">
        <v>88</v>
      </c>
      <c r="C28" s="27" t="s">
        <v>89</v>
      </c>
      <c r="D28" s="16"/>
      <c r="E28" s="17" t="s">
        <v>87</v>
      </c>
      <c r="F28" s="18"/>
      <c r="G28" s="16"/>
      <c r="H28" s="19">
        <f t="shared" si="1"/>
        <v>0</v>
      </c>
      <c r="I28" s="33"/>
    </row>
    <row r="29" s="1" customFormat="1" ht="26" customHeight="1" spans="1:9">
      <c r="A29" s="13">
        <v>3</v>
      </c>
      <c r="B29" s="26" t="s">
        <v>90</v>
      </c>
      <c r="C29" s="27" t="s">
        <v>91</v>
      </c>
      <c r="D29" s="16"/>
      <c r="E29" s="17" t="s">
        <v>87</v>
      </c>
      <c r="F29" s="18"/>
      <c r="G29" s="16"/>
      <c r="H29" s="19">
        <f t="shared" si="1"/>
        <v>0</v>
      </c>
      <c r="I29" s="33"/>
    </row>
    <row r="30" s="1" customFormat="1" ht="26" customHeight="1" spans="1:9">
      <c r="A30" s="13">
        <v>4</v>
      </c>
      <c r="B30" s="14" t="s">
        <v>92</v>
      </c>
      <c r="C30" s="15" t="s">
        <v>93</v>
      </c>
      <c r="D30" s="16"/>
      <c r="E30" s="17" t="s">
        <v>87</v>
      </c>
      <c r="F30" s="18"/>
      <c r="G30" s="16"/>
      <c r="H30" s="19">
        <f t="shared" si="1"/>
        <v>0</v>
      </c>
      <c r="I30" s="33"/>
    </row>
    <row r="31" s="1" customFormat="1" ht="26" customHeight="1" spans="1:9">
      <c r="A31" s="13">
        <v>5</v>
      </c>
      <c r="B31" s="14" t="s">
        <v>94</v>
      </c>
      <c r="C31" s="15" t="s">
        <v>95</v>
      </c>
      <c r="D31" s="16"/>
      <c r="E31" s="17" t="s">
        <v>87</v>
      </c>
      <c r="F31" s="18"/>
      <c r="G31" s="16"/>
      <c r="H31" s="19">
        <f t="shared" si="1"/>
        <v>0</v>
      </c>
      <c r="I31" s="33"/>
    </row>
    <row r="32" s="1" customFormat="1" ht="26" customHeight="1" spans="1:9">
      <c r="A32" s="13">
        <v>6</v>
      </c>
      <c r="B32" s="14" t="s">
        <v>94</v>
      </c>
      <c r="C32" s="15" t="s">
        <v>96</v>
      </c>
      <c r="D32" s="16"/>
      <c r="E32" s="17" t="s">
        <v>87</v>
      </c>
      <c r="F32" s="18"/>
      <c r="G32" s="16"/>
      <c r="H32" s="19">
        <f t="shared" si="1"/>
        <v>0</v>
      </c>
      <c r="I32" s="33"/>
    </row>
    <row r="33" s="1" customFormat="1" ht="26" customHeight="1" spans="1:9">
      <c r="A33" s="13">
        <v>7</v>
      </c>
      <c r="B33" s="14" t="s">
        <v>97</v>
      </c>
      <c r="C33" s="15" t="s">
        <v>98</v>
      </c>
      <c r="D33" s="16"/>
      <c r="E33" s="17" t="s">
        <v>99</v>
      </c>
      <c r="F33" s="18"/>
      <c r="G33" s="16"/>
      <c r="H33" s="19">
        <f t="shared" si="1"/>
        <v>0</v>
      </c>
      <c r="I33" s="33"/>
    </row>
    <row r="34" s="1" customFormat="1" ht="26" customHeight="1" spans="1:9">
      <c r="A34" s="13">
        <v>8</v>
      </c>
      <c r="B34" s="14" t="s">
        <v>100</v>
      </c>
      <c r="C34" s="15" t="s">
        <v>101</v>
      </c>
      <c r="D34" s="16"/>
      <c r="E34" s="17" t="s">
        <v>99</v>
      </c>
      <c r="F34" s="18"/>
      <c r="G34" s="16"/>
      <c r="H34" s="19">
        <f t="shared" si="1"/>
        <v>0</v>
      </c>
      <c r="I34" s="33"/>
    </row>
    <row r="35" s="1" customFormat="1" ht="26" customHeight="1" spans="1:9">
      <c r="A35" s="13">
        <v>9</v>
      </c>
      <c r="B35" s="26" t="s">
        <v>102</v>
      </c>
      <c r="C35" s="27" t="s">
        <v>103</v>
      </c>
      <c r="D35" s="16"/>
      <c r="E35" s="17" t="s">
        <v>18</v>
      </c>
      <c r="F35" s="18"/>
      <c r="G35" s="16"/>
      <c r="H35" s="19">
        <f t="shared" si="1"/>
        <v>0</v>
      </c>
      <c r="I35" s="33"/>
    </row>
    <row r="36" s="1" customFormat="1" ht="26" customHeight="1" spans="1:9">
      <c r="A36" s="13">
        <v>10</v>
      </c>
      <c r="B36" s="14" t="s">
        <v>104</v>
      </c>
      <c r="C36" s="15"/>
      <c r="D36" s="16"/>
      <c r="E36" s="17" t="s">
        <v>18</v>
      </c>
      <c r="F36" s="18"/>
      <c r="G36" s="16">
        <v>1</v>
      </c>
      <c r="H36" s="19">
        <f t="shared" si="1"/>
        <v>0</v>
      </c>
      <c r="I36" s="33"/>
    </row>
    <row r="37" s="1" customFormat="1" ht="26" customHeight="1" spans="1:9">
      <c r="A37" s="13">
        <v>11</v>
      </c>
      <c r="B37" s="28" t="s">
        <v>105</v>
      </c>
      <c r="C37" s="29"/>
      <c r="D37" s="28"/>
      <c r="E37" s="30" t="s">
        <v>75</v>
      </c>
      <c r="F37" s="18"/>
      <c r="G37" s="31">
        <v>1</v>
      </c>
      <c r="H37" s="19">
        <f t="shared" si="1"/>
        <v>0</v>
      </c>
      <c r="I37" s="33"/>
    </row>
    <row r="38" s="1" customFormat="1" ht="26" customHeight="1" spans="1:9">
      <c r="A38" s="13">
        <v>12</v>
      </c>
      <c r="B38" s="26" t="s">
        <v>106</v>
      </c>
      <c r="C38" s="27" t="s">
        <v>107</v>
      </c>
      <c r="D38" s="16"/>
      <c r="E38" s="17" t="s">
        <v>43</v>
      </c>
      <c r="F38" s="18"/>
      <c r="G38" s="16"/>
      <c r="H38" s="19">
        <f t="shared" si="1"/>
        <v>0</v>
      </c>
      <c r="I38" s="33"/>
    </row>
    <row r="39" s="1" customFormat="1" ht="26" customHeight="1" spans="1:9">
      <c r="A39" s="13">
        <v>20</v>
      </c>
      <c r="B39" s="26" t="s">
        <v>108</v>
      </c>
      <c r="C39" s="27" t="s">
        <v>109</v>
      </c>
      <c r="D39" s="16"/>
      <c r="E39" s="17" t="s">
        <v>87</v>
      </c>
      <c r="F39" s="18"/>
      <c r="G39" s="16"/>
      <c r="H39" s="19">
        <f t="shared" si="1"/>
        <v>0</v>
      </c>
      <c r="I39" s="33"/>
    </row>
    <row r="40" s="1" customFormat="1" ht="26" customHeight="1" spans="1:9">
      <c r="A40" s="13">
        <v>22</v>
      </c>
      <c r="B40" s="14" t="s">
        <v>110</v>
      </c>
      <c r="C40" s="15" t="s">
        <v>111</v>
      </c>
      <c r="D40" s="16">
        <v>3</v>
      </c>
      <c r="E40" s="17" t="s">
        <v>18</v>
      </c>
      <c r="F40" s="18"/>
      <c r="G40" s="16"/>
      <c r="H40" s="19">
        <f t="shared" si="1"/>
        <v>0</v>
      </c>
      <c r="I40" s="33"/>
    </row>
    <row r="41" s="1" customFormat="1" ht="26" customHeight="1" spans="1:9">
      <c r="A41" s="13">
        <v>23</v>
      </c>
      <c r="B41" s="14" t="s">
        <v>112</v>
      </c>
      <c r="C41" s="15" t="s">
        <v>113</v>
      </c>
      <c r="D41" s="16">
        <v>10</v>
      </c>
      <c r="E41" s="17" t="s">
        <v>18</v>
      </c>
      <c r="F41" s="18"/>
      <c r="G41" s="16"/>
      <c r="H41" s="19">
        <f t="shared" si="1"/>
        <v>0</v>
      </c>
      <c r="I41" s="33" t="s">
        <v>114</v>
      </c>
    </row>
    <row r="42" s="1" customFormat="1" ht="26" customHeight="1" spans="1:9">
      <c r="A42" s="13">
        <v>24</v>
      </c>
      <c r="B42" s="14" t="s">
        <v>115</v>
      </c>
      <c r="C42" s="15" t="s">
        <v>116</v>
      </c>
      <c r="D42" s="16"/>
      <c r="E42" s="17" t="s">
        <v>87</v>
      </c>
      <c r="F42" s="18"/>
      <c r="G42" s="16"/>
      <c r="H42" s="19">
        <f t="shared" si="1"/>
        <v>0</v>
      </c>
      <c r="I42" s="33"/>
    </row>
    <row r="43" s="1" customFormat="1" ht="26" customHeight="1" spans="1:9">
      <c r="A43" s="13">
        <v>25</v>
      </c>
      <c r="B43" s="14" t="s">
        <v>117</v>
      </c>
      <c r="C43" s="15" t="s">
        <v>116</v>
      </c>
      <c r="D43" s="16"/>
      <c r="E43" s="17" t="s">
        <v>87</v>
      </c>
      <c r="F43" s="18"/>
      <c r="G43" s="16"/>
      <c r="H43" s="19">
        <f t="shared" si="1"/>
        <v>0</v>
      </c>
      <c r="I43" s="33"/>
    </row>
    <row r="44" s="1" customFormat="1" ht="26" customHeight="1" spans="1:9">
      <c r="A44" s="13">
        <v>34</v>
      </c>
      <c r="B44" s="14" t="s">
        <v>118</v>
      </c>
      <c r="C44" s="15" t="s">
        <v>119</v>
      </c>
      <c r="D44" s="16">
        <v>1000</v>
      </c>
      <c r="E44" s="17" t="s">
        <v>18</v>
      </c>
      <c r="F44" s="18"/>
      <c r="G44" s="16"/>
      <c r="H44" s="19">
        <f t="shared" si="1"/>
        <v>0</v>
      </c>
      <c r="I44" s="33"/>
    </row>
    <row r="45" s="1" customFormat="1" ht="26" customHeight="1" spans="1:9">
      <c r="A45" s="13">
        <v>35</v>
      </c>
      <c r="B45" s="14" t="s">
        <v>120</v>
      </c>
      <c r="C45" s="15" t="s">
        <v>121</v>
      </c>
      <c r="D45" s="16">
        <v>1000</v>
      </c>
      <c r="E45" s="17" t="s">
        <v>122</v>
      </c>
      <c r="F45" s="18"/>
      <c r="G45" s="16"/>
      <c r="H45" s="19"/>
      <c r="I45" s="33"/>
    </row>
    <row r="46" s="1" customFormat="1" ht="26" customHeight="1" spans="1:9">
      <c r="A46" s="13">
        <v>36</v>
      </c>
      <c r="B46" s="14" t="s">
        <v>123</v>
      </c>
      <c r="C46" s="15" t="s">
        <v>124</v>
      </c>
      <c r="D46" s="16">
        <v>1000</v>
      </c>
      <c r="E46" s="17" t="s">
        <v>125</v>
      </c>
      <c r="F46" s="18"/>
      <c r="G46" s="16"/>
      <c r="H46" s="19">
        <f t="shared" ref="H46:H51" si="2">D46*F46*G46</f>
        <v>0</v>
      </c>
      <c r="I46" s="33"/>
    </row>
    <row r="47" s="1" customFormat="1" ht="30" customHeight="1" spans="1:9">
      <c r="A47" s="13">
        <v>37</v>
      </c>
      <c r="B47" s="26" t="s">
        <v>126</v>
      </c>
      <c r="C47" s="27" t="s">
        <v>127</v>
      </c>
      <c r="D47" s="16">
        <v>1000</v>
      </c>
      <c r="E47" s="17" t="s">
        <v>128</v>
      </c>
      <c r="F47" s="18"/>
      <c r="G47" s="16"/>
      <c r="H47" s="19">
        <f t="shared" si="2"/>
        <v>0</v>
      </c>
      <c r="I47" s="33"/>
    </row>
    <row r="48" s="1" customFormat="1" ht="26" customHeight="1" spans="1:9">
      <c r="A48" s="13">
        <v>48</v>
      </c>
      <c r="B48" s="14" t="s">
        <v>129</v>
      </c>
      <c r="C48" s="15" t="s">
        <v>130</v>
      </c>
      <c r="D48" s="16"/>
      <c r="E48" s="17" t="s">
        <v>131</v>
      </c>
      <c r="F48" s="18"/>
      <c r="G48" s="16"/>
      <c r="H48" s="19">
        <f t="shared" si="2"/>
        <v>0</v>
      </c>
      <c r="I48" s="33" t="s">
        <v>132</v>
      </c>
    </row>
    <row r="49" s="1" customFormat="1" ht="26" customHeight="1" spans="1:9">
      <c r="A49" s="13">
        <v>49</v>
      </c>
      <c r="B49" s="14" t="s">
        <v>133</v>
      </c>
      <c r="C49" s="15" t="s">
        <v>134</v>
      </c>
      <c r="D49" s="16"/>
      <c r="E49" s="17" t="s">
        <v>87</v>
      </c>
      <c r="F49" s="18"/>
      <c r="G49" s="16"/>
      <c r="H49" s="19">
        <f t="shared" si="2"/>
        <v>0</v>
      </c>
      <c r="I49" s="33"/>
    </row>
    <row r="50" s="1" customFormat="1" ht="26" customHeight="1" spans="1:9">
      <c r="A50" s="13">
        <v>50</v>
      </c>
      <c r="B50" s="14" t="s">
        <v>135</v>
      </c>
      <c r="C50" s="15" t="s">
        <v>136</v>
      </c>
      <c r="D50" s="16"/>
      <c r="E50" s="17" t="s">
        <v>18</v>
      </c>
      <c r="F50" s="18"/>
      <c r="G50" s="16"/>
      <c r="H50" s="19">
        <f t="shared" si="2"/>
        <v>0</v>
      </c>
      <c r="I50" s="33"/>
    </row>
    <row r="51" s="1" customFormat="1" ht="26" customHeight="1" spans="1:9">
      <c r="A51" s="13">
        <v>51</v>
      </c>
      <c r="B51" s="14" t="s">
        <v>137</v>
      </c>
      <c r="C51" s="15" t="s">
        <v>136</v>
      </c>
      <c r="D51" s="16"/>
      <c r="E51" s="17" t="s">
        <v>18</v>
      </c>
      <c r="F51" s="18"/>
      <c r="G51" s="16"/>
      <c r="H51" s="19">
        <f t="shared" si="2"/>
        <v>0</v>
      </c>
      <c r="I51" s="33"/>
    </row>
    <row r="52" s="1" customFormat="1" ht="26" customHeight="1" spans="1:9">
      <c r="A52" s="13"/>
      <c r="B52" s="20" t="s">
        <v>51</v>
      </c>
      <c r="C52" s="21"/>
      <c r="D52" s="20"/>
      <c r="E52" s="21"/>
      <c r="F52" s="20"/>
      <c r="G52" s="20"/>
      <c r="H52" s="22">
        <f>SUM(H27:H51)</f>
        <v>0</v>
      </c>
      <c r="I52" s="33"/>
    </row>
    <row r="53" s="1" customFormat="1" ht="24.95" customHeight="1" spans="1:9">
      <c r="A53" s="9" t="s">
        <v>138</v>
      </c>
      <c r="B53" s="10"/>
      <c r="C53" s="11"/>
      <c r="D53" s="9"/>
      <c r="E53" s="12"/>
      <c r="F53" s="9"/>
      <c r="G53" s="10"/>
      <c r="H53" s="9"/>
      <c r="I53" s="33"/>
    </row>
    <row r="54" s="1" customFormat="1" ht="30.95" customHeight="1" spans="1:9">
      <c r="A54" s="13">
        <v>1</v>
      </c>
      <c r="B54" s="14" t="s">
        <v>139</v>
      </c>
      <c r="C54" s="15"/>
      <c r="D54" s="28"/>
      <c r="E54" s="30" t="s">
        <v>75</v>
      </c>
      <c r="F54" s="18"/>
      <c r="G54" s="28"/>
      <c r="H54" s="19">
        <f t="shared" ref="H54:H71" si="3">D54*F54*G54</f>
        <v>0</v>
      </c>
      <c r="I54" s="33"/>
    </row>
    <row r="55" s="1" customFormat="1" ht="24.95" customHeight="1" spans="1:9">
      <c r="A55" s="13">
        <v>2</v>
      </c>
      <c r="B55" s="14" t="s">
        <v>140</v>
      </c>
      <c r="C55" s="15"/>
      <c r="D55" s="28"/>
      <c r="E55" s="30" t="s">
        <v>18</v>
      </c>
      <c r="F55" s="18"/>
      <c r="G55" s="28"/>
      <c r="H55" s="19">
        <f t="shared" si="3"/>
        <v>0</v>
      </c>
      <c r="I55" s="33"/>
    </row>
    <row r="56" s="1" customFormat="1" ht="24.95" customHeight="1" spans="1:9">
      <c r="A56" s="13">
        <v>3</v>
      </c>
      <c r="B56" s="14" t="s">
        <v>141</v>
      </c>
      <c r="C56" s="15"/>
      <c r="D56" s="28"/>
      <c r="E56" s="30" t="s">
        <v>18</v>
      </c>
      <c r="F56" s="18"/>
      <c r="G56" s="28"/>
      <c r="H56" s="19">
        <f t="shared" si="3"/>
        <v>0</v>
      </c>
      <c r="I56" s="33"/>
    </row>
    <row r="57" s="1" customFormat="1" ht="24.95" customHeight="1" spans="1:9">
      <c r="A57" s="13">
        <v>4</v>
      </c>
      <c r="B57" s="14" t="s">
        <v>142</v>
      </c>
      <c r="C57" s="15"/>
      <c r="D57" s="28"/>
      <c r="E57" s="30" t="s">
        <v>18</v>
      </c>
      <c r="F57" s="18"/>
      <c r="G57" s="28"/>
      <c r="H57" s="19">
        <f t="shared" si="3"/>
        <v>0</v>
      </c>
      <c r="I57" s="33"/>
    </row>
    <row r="58" s="1" customFormat="1" ht="24.95" customHeight="1" spans="1:9">
      <c r="A58" s="13">
        <v>5</v>
      </c>
      <c r="B58" s="14" t="s">
        <v>143</v>
      </c>
      <c r="C58" s="15"/>
      <c r="D58" s="28"/>
      <c r="E58" s="30" t="s">
        <v>18</v>
      </c>
      <c r="F58" s="18"/>
      <c r="G58" s="28"/>
      <c r="H58" s="19">
        <f t="shared" si="3"/>
        <v>0</v>
      </c>
      <c r="I58" s="33"/>
    </row>
    <row r="59" s="1" customFormat="1" ht="24.95" customHeight="1" spans="1:9">
      <c r="A59" s="13">
        <v>6</v>
      </c>
      <c r="B59" s="14" t="s">
        <v>144</v>
      </c>
      <c r="C59" s="15"/>
      <c r="D59" s="28"/>
      <c r="E59" s="30" t="s">
        <v>75</v>
      </c>
      <c r="F59" s="18"/>
      <c r="G59" s="28"/>
      <c r="H59" s="19">
        <f t="shared" si="3"/>
        <v>0</v>
      </c>
      <c r="I59" s="33"/>
    </row>
    <row r="60" s="1" customFormat="1" ht="24.95" customHeight="1" spans="1:9">
      <c r="A60" s="13">
        <v>7</v>
      </c>
      <c r="B60" s="14" t="s">
        <v>145</v>
      </c>
      <c r="C60" s="15"/>
      <c r="D60" s="28"/>
      <c r="E60" s="30" t="s">
        <v>75</v>
      </c>
      <c r="F60" s="18"/>
      <c r="G60" s="28"/>
      <c r="H60" s="19">
        <f t="shared" si="3"/>
        <v>0</v>
      </c>
      <c r="I60" s="33"/>
    </row>
    <row r="61" s="1" customFormat="1" ht="24.95" customHeight="1" spans="1:9">
      <c r="A61" s="13">
        <v>8</v>
      </c>
      <c r="B61" s="14" t="s">
        <v>146</v>
      </c>
      <c r="C61" s="15"/>
      <c r="D61" s="28"/>
      <c r="E61" s="30" t="s">
        <v>18</v>
      </c>
      <c r="F61" s="18"/>
      <c r="G61" s="28"/>
      <c r="H61" s="19">
        <f t="shared" si="3"/>
        <v>0</v>
      </c>
      <c r="I61" s="33"/>
    </row>
    <row r="62" s="1" customFormat="1" ht="24.95" customHeight="1" spans="1:9">
      <c r="A62" s="13">
        <v>9</v>
      </c>
      <c r="B62" s="14" t="s">
        <v>147</v>
      </c>
      <c r="C62" s="15"/>
      <c r="D62" s="28"/>
      <c r="E62" s="30" t="s">
        <v>18</v>
      </c>
      <c r="F62" s="18"/>
      <c r="G62" s="28"/>
      <c r="H62" s="19">
        <f t="shared" si="3"/>
        <v>0</v>
      </c>
      <c r="I62" s="33"/>
    </row>
    <row r="63" s="1" customFormat="1" ht="24.95" customHeight="1" spans="1:9">
      <c r="A63" s="13">
        <v>10</v>
      </c>
      <c r="B63" s="14" t="s">
        <v>148</v>
      </c>
      <c r="C63" s="15"/>
      <c r="D63" s="28"/>
      <c r="E63" s="30" t="s">
        <v>75</v>
      </c>
      <c r="F63" s="18"/>
      <c r="G63" s="28"/>
      <c r="H63" s="19">
        <f t="shared" si="3"/>
        <v>0</v>
      </c>
      <c r="I63" s="33"/>
    </row>
    <row r="64" s="1" customFormat="1" ht="24.95" customHeight="1" spans="1:9">
      <c r="A64" s="13">
        <v>11</v>
      </c>
      <c r="B64" s="14" t="s">
        <v>149</v>
      </c>
      <c r="C64" s="15"/>
      <c r="D64" s="28"/>
      <c r="E64" s="30" t="s">
        <v>18</v>
      </c>
      <c r="F64" s="18"/>
      <c r="G64" s="28"/>
      <c r="H64" s="19">
        <f t="shared" si="3"/>
        <v>0</v>
      </c>
      <c r="I64" s="33"/>
    </row>
    <row r="65" s="1" customFormat="1" ht="24.95" customHeight="1" spans="1:9">
      <c r="A65" s="13">
        <v>12</v>
      </c>
      <c r="B65" s="14" t="s">
        <v>150</v>
      </c>
      <c r="C65" s="15"/>
      <c r="D65" s="28"/>
      <c r="E65" s="30" t="s">
        <v>18</v>
      </c>
      <c r="F65" s="18"/>
      <c r="G65" s="28"/>
      <c r="H65" s="19">
        <f t="shared" si="3"/>
        <v>0</v>
      </c>
      <c r="I65" s="33"/>
    </row>
    <row r="66" s="1" customFormat="1" ht="24.95" customHeight="1" spans="1:9">
      <c r="A66" s="13">
        <v>13</v>
      </c>
      <c r="B66" s="14" t="s">
        <v>151</v>
      </c>
      <c r="C66" s="15"/>
      <c r="D66" s="28"/>
      <c r="E66" s="30" t="s">
        <v>18</v>
      </c>
      <c r="F66" s="18"/>
      <c r="G66" s="28"/>
      <c r="H66" s="19">
        <f t="shared" si="3"/>
        <v>0</v>
      </c>
      <c r="I66" s="33"/>
    </row>
    <row r="67" s="1" customFormat="1" ht="24.95" customHeight="1" spans="1:9">
      <c r="A67" s="13">
        <v>14</v>
      </c>
      <c r="B67" s="14" t="s">
        <v>152</v>
      </c>
      <c r="C67" s="15"/>
      <c r="D67" s="28"/>
      <c r="E67" s="30" t="s">
        <v>18</v>
      </c>
      <c r="F67" s="18"/>
      <c r="G67" s="28"/>
      <c r="H67" s="19">
        <f t="shared" si="3"/>
        <v>0</v>
      </c>
      <c r="I67" s="33"/>
    </row>
    <row r="68" s="1" customFormat="1" ht="24.95" customHeight="1" spans="1:9">
      <c r="A68" s="13">
        <v>15</v>
      </c>
      <c r="B68" s="14" t="s">
        <v>153</v>
      </c>
      <c r="C68" s="15"/>
      <c r="D68" s="28"/>
      <c r="E68" s="30" t="s">
        <v>18</v>
      </c>
      <c r="F68" s="18"/>
      <c r="G68" s="28"/>
      <c r="H68" s="19">
        <f t="shared" si="3"/>
        <v>0</v>
      </c>
      <c r="I68" s="33"/>
    </row>
    <row r="69" s="1" customFormat="1" ht="24.95" customHeight="1" spans="1:9">
      <c r="A69" s="13">
        <v>16</v>
      </c>
      <c r="B69" s="14" t="s">
        <v>154</v>
      </c>
      <c r="C69" s="15"/>
      <c r="D69" s="28"/>
      <c r="E69" s="30" t="s">
        <v>18</v>
      </c>
      <c r="F69" s="18"/>
      <c r="G69" s="28"/>
      <c r="H69" s="19">
        <f t="shared" si="3"/>
        <v>0</v>
      </c>
      <c r="I69" s="33"/>
    </row>
    <row r="70" s="1" customFormat="1" ht="24.95" customHeight="1" spans="1:9">
      <c r="A70" s="13">
        <v>17</v>
      </c>
      <c r="B70" s="14" t="s">
        <v>155</v>
      </c>
      <c r="C70" s="15" t="s">
        <v>156</v>
      </c>
      <c r="D70" s="28"/>
      <c r="E70" s="30" t="s">
        <v>43</v>
      </c>
      <c r="F70" s="18"/>
      <c r="G70" s="28"/>
      <c r="H70" s="19">
        <f t="shared" si="3"/>
        <v>0</v>
      </c>
      <c r="I70" s="33"/>
    </row>
    <row r="71" s="1" customFormat="1" ht="24.95" customHeight="1" spans="1:9">
      <c r="A71" s="13">
        <v>18</v>
      </c>
      <c r="B71" s="14" t="s">
        <v>157</v>
      </c>
      <c r="C71" s="15"/>
      <c r="D71" s="28"/>
      <c r="E71" s="30" t="s">
        <v>43</v>
      </c>
      <c r="F71" s="18"/>
      <c r="G71" s="28"/>
      <c r="H71" s="19">
        <f t="shared" si="3"/>
        <v>0</v>
      </c>
      <c r="I71" s="33"/>
    </row>
    <row r="72" s="1" customFormat="1" ht="24.95" customHeight="1" spans="1:9">
      <c r="A72" s="13">
        <v>19</v>
      </c>
      <c r="B72" s="20" t="s">
        <v>51</v>
      </c>
      <c r="C72" s="21"/>
      <c r="D72" s="20"/>
      <c r="E72" s="21"/>
      <c r="F72" s="20"/>
      <c r="G72" s="20"/>
      <c r="H72" s="22">
        <f>SUM(H54:H71)</f>
        <v>0</v>
      </c>
      <c r="I72" s="33"/>
    </row>
    <row r="73" s="1" customFormat="1" ht="24.95" customHeight="1" spans="1:9">
      <c r="A73" s="9" t="s">
        <v>158</v>
      </c>
      <c r="B73" s="10"/>
      <c r="C73" s="11"/>
      <c r="D73" s="9"/>
      <c r="E73" s="12"/>
      <c r="F73" s="9"/>
      <c r="G73" s="10"/>
      <c r="H73" s="9"/>
      <c r="I73" s="33"/>
    </row>
    <row r="74" s="1" customFormat="1" ht="24.95" customHeight="1" spans="1:9">
      <c r="A74" s="13">
        <v>1</v>
      </c>
      <c r="B74" s="28" t="s">
        <v>159</v>
      </c>
      <c r="C74" s="29"/>
      <c r="D74" s="28"/>
      <c r="E74" s="30" t="s">
        <v>75</v>
      </c>
      <c r="F74" s="18"/>
      <c r="G74" s="28"/>
      <c r="H74" s="19">
        <f t="shared" ref="H74:H86" si="4">D74*F74*G74</f>
        <v>0</v>
      </c>
      <c r="I74" s="33"/>
    </row>
    <row r="75" s="1" customFormat="1" ht="24.95" customHeight="1" spans="1:9">
      <c r="A75" s="13">
        <v>2</v>
      </c>
      <c r="B75" s="28" t="s">
        <v>152</v>
      </c>
      <c r="C75" s="29"/>
      <c r="D75" s="28"/>
      <c r="E75" s="30" t="s">
        <v>75</v>
      </c>
      <c r="F75" s="18"/>
      <c r="G75" s="28"/>
      <c r="H75" s="19">
        <f t="shared" si="4"/>
        <v>0</v>
      </c>
      <c r="I75" s="33"/>
    </row>
    <row r="76" s="1" customFormat="1" ht="24.95" customHeight="1" spans="1:9">
      <c r="A76" s="13">
        <v>3</v>
      </c>
      <c r="B76" s="28" t="s">
        <v>160</v>
      </c>
      <c r="C76" s="29"/>
      <c r="D76" s="28"/>
      <c r="E76" s="30" t="s">
        <v>75</v>
      </c>
      <c r="F76" s="18"/>
      <c r="G76" s="28"/>
      <c r="H76" s="19">
        <f t="shared" si="4"/>
        <v>0</v>
      </c>
      <c r="I76" s="33"/>
    </row>
    <row r="77" s="1" customFormat="1" ht="24.95" customHeight="1" spans="1:9">
      <c r="A77" s="13">
        <v>4</v>
      </c>
      <c r="B77" s="28" t="s">
        <v>161</v>
      </c>
      <c r="C77" s="29"/>
      <c r="D77" s="28"/>
      <c r="E77" s="30" t="s">
        <v>75</v>
      </c>
      <c r="F77" s="18"/>
      <c r="G77" s="28"/>
      <c r="H77" s="19">
        <f t="shared" si="4"/>
        <v>0</v>
      </c>
      <c r="I77" s="33"/>
    </row>
    <row r="78" s="1" customFormat="1" ht="24.95" customHeight="1" spans="1:9">
      <c r="A78" s="13">
        <v>5</v>
      </c>
      <c r="B78" s="28" t="s">
        <v>162</v>
      </c>
      <c r="C78" s="29"/>
      <c r="D78" s="28"/>
      <c r="E78" s="30" t="s">
        <v>75</v>
      </c>
      <c r="F78" s="18"/>
      <c r="G78" s="28"/>
      <c r="H78" s="19">
        <f t="shared" si="4"/>
        <v>0</v>
      </c>
      <c r="I78" s="33"/>
    </row>
    <row r="79" s="1" customFormat="1" ht="24.95" customHeight="1" spans="1:9">
      <c r="A79" s="13">
        <v>6</v>
      </c>
      <c r="B79" s="28" t="s">
        <v>163</v>
      </c>
      <c r="C79" s="29"/>
      <c r="D79" s="28"/>
      <c r="E79" s="30" t="s">
        <v>75</v>
      </c>
      <c r="F79" s="18"/>
      <c r="G79" s="28"/>
      <c r="H79" s="19">
        <f t="shared" si="4"/>
        <v>0</v>
      </c>
      <c r="I79" s="33"/>
    </row>
    <row r="80" s="1" customFormat="1" ht="24.95" customHeight="1" spans="1:9">
      <c r="A80" s="13">
        <v>7</v>
      </c>
      <c r="B80" s="28" t="s">
        <v>164</v>
      </c>
      <c r="C80" s="29"/>
      <c r="D80" s="28"/>
      <c r="E80" s="30" t="s">
        <v>75</v>
      </c>
      <c r="F80" s="18"/>
      <c r="G80" s="28"/>
      <c r="H80" s="19">
        <f t="shared" si="4"/>
        <v>0</v>
      </c>
      <c r="I80" s="33"/>
    </row>
    <row r="81" s="1" customFormat="1" ht="24.95" customHeight="1" spans="1:9">
      <c r="A81" s="13">
        <v>8</v>
      </c>
      <c r="B81" s="28" t="s">
        <v>165</v>
      </c>
      <c r="C81" s="29"/>
      <c r="D81" s="28"/>
      <c r="E81" s="30" t="s">
        <v>27</v>
      </c>
      <c r="F81" s="18"/>
      <c r="G81" s="28"/>
      <c r="H81" s="19">
        <f t="shared" si="4"/>
        <v>0</v>
      </c>
      <c r="I81" s="33"/>
    </row>
    <row r="82" s="1" customFormat="1" ht="24.95" customHeight="1" spans="1:9">
      <c r="A82" s="13">
        <v>9</v>
      </c>
      <c r="B82" s="28" t="s">
        <v>166</v>
      </c>
      <c r="C82" s="29"/>
      <c r="D82" s="28"/>
      <c r="E82" s="30" t="s">
        <v>75</v>
      </c>
      <c r="F82" s="18"/>
      <c r="G82" s="28"/>
      <c r="H82" s="19">
        <f t="shared" si="4"/>
        <v>0</v>
      </c>
      <c r="I82" s="33"/>
    </row>
    <row r="83" s="1" customFormat="1" ht="24.95" customHeight="1" spans="1:9">
      <c r="A83" s="13">
        <v>10</v>
      </c>
      <c r="B83" s="28" t="s">
        <v>167</v>
      </c>
      <c r="C83" s="29"/>
      <c r="D83" s="28"/>
      <c r="E83" s="30" t="s">
        <v>75</v>
      </c>
      <c r="F83" s="18"/>
      <c r="G83" s="28"/>
      <c r="H83" s="19">
        <f t="shared" si="4"/>
        <v>0</v>
      </c>
      <c r="I83" s="33"/>
    </row>
    <row r="84" s="1" customFormat="1" ht="24.95" customHeight="1" spans="1:9">
      <c r="A84" s="13">
        <v>11</v>
      </c>
      <c r="B84" s="28" t="s">
        <v>155</v>
      </c>
      <c r="C84" s="29"/>
      <c r="D84" s="28"/>
      <c r="E84" s="30" t="s">
        <v>75</v>
      </c>
      <c r="F84" s="18"/>
      <c r="G84" s="28"/>
      <c r="H84" s="19">
        <f t="shared" si="4"/>
        <v>0</v>
      </c>
      <c r="I84" s="33"/>
    </row>
    <row r="85" s="1" customFormat="1" ht="24.95" customHeight="1" spans="1:9">
      <c r="A85" s="13">
        <v>12</v>
      </c>
      <c r="B85" s="28" t="s">
        <v>168</v>
      </c>
      <c r="C85" s="29"/>
      <c r="D85" s="28"/>
      <c r="E85" s="30" t="s">
        <v>75</v>
      </c>
      <c r="F85" s="18"/>
      <c r="G85" s="28"/>
      <c r="H85" s="19">
        <f t="shared" si="4"/>
        <v>0</v>
      </c>
      <c r="I85" s="33"/>
    </row>
    <row r="86" s="1" customFormat="1" ht="24.95" customHeight="1" spans="1:9">
      <c r="A86" s="13">
        <v>13</v>
      </c>
      <c r="B86" s="28" t="s">
        <v>169</v>
      </c>
      <c r="C86" s="29"/>
      <c r="D86" s="28"/>
      <c r="E86" s="30" t="s">
        <v>170</v>
      </c>
      <c r="F86" s="18"/>
      <c r="G86" s="28"/>
      <c r="H86" s="19">
        <f t="shared" si="4"/>
        <v>0</v>
      </c>
      <c r="I86" s="33"/>
    </row>
    <row r="87" s="1" customFormat="1" ht="24.95" customHeight="1" spans="1:9">
      <c r="A87" s="13">
        <v>14</v>
      </c>
      <c r="B87" s="20" t="s">
        <v>51</v>
      </c>
      <c r="C87" s="21"/>
      <c r="D87" s="20"/>
      <c r="E87" s="21"/>
      <c r="F87" s="20"/>
      <c r="G87" s="20"/>
      <c r="H87" s="22">
        <f>SUM(H74:H86)</f>
        <v>0</v>
      </c>
      <c r="I87" s="33"/>
    </row>
    <row r="88" s="1" customFormat="1" ht="24.95" customHeight="1" spans="1:9">
      <c r="A88" s="9" t="s">
        <v>171</v>
      </c>
      <c r="B88" s="10"/>
      <c r="C88" s="11"/>
      <c r="D88" s="9"/>
      <c r="E88" s="12"/>
      <c r="F88" s="9"/>
      <c r="G88" s="10"/>
      <c r="H88" s="9"/>
      <c r="I88" s="33"/>
    </row>
    <row r="89" s="1" customFormat="1" ht="24.95" customHeight="1" spans="1:9">
      <c r="A89" s="13">
        <v>1</v>
      </c>
      <c r="B89" s="36" t="s">
        <v>172</v>
      </c>
      <c r="C89" s="15" t="s">
        <v>173</v>
      </c>
      <c r="D89" s="37"/>
      <c r="E89" s="38"/>
      <c r="F89" s="18"/>
      <c r="G89" s="31"/>
      <c r="H89" s="22"/>
      <c r="I89" s="33"/>
    </row>
    <row r="90" s="1" customFormat="1" ht="24.95" customHeight="1" spans="1:9">
      <c r="A90" s="13">
        <v>2</v>
      </c>
      <c r="B90" s="14" t="s">
        <v>174</v>
      </c>
      <c r="C90" s="15" t="s">
        <v>173</v>
      </c>
      <c r="D90" s="37"/>
      <c r="E90" s="38"/>
      <c r="F90" s="18"/>
      <c r="G90" s="31"/>
      <c r="H90" s="22"/>
      <c r="I90" s="33"/>
    </row>
    <row r="91" s="1" customFormat="1" ht="24.95" customHeight="1" spans="1:9">
      <c r="A91" s="13">
        <v>3</v>
      </c>
      <c r="B91" s="28" t="s">
        <v>175</v>
      </c>
      <c r="C91" s="29"/>
      <c r="D91" s="28"/>
      <c r="E91" s="30" t="s">
        <v>75</v>
      </c>
      <c r="F91" s="18"/>
      <c r="G91" s="31"/>
      <c r="H91" s="19">
        <f t="shared" ref="H91:H98" si="5">D91*F91*G91</f>
        <v>0</v>
      </c>
      <c r="I91" s="33"/>
    </row>
    <row r="92" s="1" customFormat="1" ht="24.95" customHeight="1" spans="1:9">
      <c r="A92" s="13">
        <v>4</v>
      </c>
      <c r="B92" s="28" t="s">
        <v>176</v>
      </c>
      <c r="C92" s="29"/>
      <c r="D92" s="28"/>
      <c r="E92" s="30" t="s">
        <v>43</v>
      </c>
      <c r="F92" s="18"/>
      <c r="G92" s="31"/>
      <c r="H92" s="22">
        <f t="shared" si="5"/>
        <v>0</v>
      </c>
      <c r="I92" s="33"/>
    </row>
    <row r="93" s="1" customFormat="1" ht="24.95" customHeight="1" spans="1:9">
      <c r="A93" s="13">
        <v>5</v>
      </c>
      <c r="B93" s="28" t="s">
        <v>177</v>
      </c>
      <c r="C93" s="29"/>
      <c r="D93" s="28"/>
      <c r="E93" s="30" t="s">
        <v>75</v>
      </c>
      <c r="F93" s="18"/>
      <c r="G93" s="31"/>
      <c r="H93" s="22">
        <f t="shared" si="5"/>
        <v>0</v>
      </c>
      <c r="I93" s="33"/>
    </row>
    <row r="94" s="1" customFormat="1" ht="24.95" customHeight="1" spans="1:9">
      <c r="A94" s="13">
        <v>6</v>
      </c>
      <c r="B94" s="28" t="s">
        <v>178</v>
      </c>
      <c r="C94" s="29"/>
      <c r="D94" s="28"/>
      <c r="E94" s="30" t="s">
        <v>75</v>
      </c>
      <c r="F94" s="18"/>
      <c r="G94" s="31"/>
      <c r="H94" s="22">
        <f t="shared" si="5"/>
        <v>0</v>
      </c>
      <c r="I94" s="33"/>
    </row>
    <row r="95" s="1" customFormat="1" ht="24.95" customHeight="1" spans="1:9">
      <c r="A95" s="13">
        <v>7</v>
      </c>
      <c r="B95" s="28" t="s">
        <v>179</v>
      </c>
      <c r="C95" s="29"/>
      <c r="D95" s="28"/>
      <c r="E95" s="30" t="s">
        <v>75</v>
      </c>
      <c r="F95" s="18"/>
      <c r="G95" s="31"/>
      <c r="H95" s="22">
        <f t="shared" si="5"/>
        <v>0</v>
      </c>
      <c r="I95" s="33"/>
    </row>
    <row r="96" s="1" customFormat="1" ht="24.95" customHeight="1" spans="1:9">
      <c r="A96" s="13">
        <v>8</v>
      </c>
      <c r="B96" s="28" t="s">
        <v>180</v>
      </c>
      <c r="C96" s="29"/>
      <c r="D96" s="28"/>
      <c r="E96" s="30" t="s">
        <v>27</v>
      </c>
      <c r="F96" s="18"/>
      <c r="G96" s="31"/>
      <c r="H96" s="22">
        <f t="shared" si="5"/>
        <v>0</v>
      </c>
      <c r="I96" s="33"/>
    </row>
    <row r="97" s="1" customFormat="1" ht="24.95" customHeight="1" spans="1:9">
      <c r="A97" s="13">
        <v>9</v>
      </c>
      <c r="B97" s="28" t="s">
        <v>181</v>
      </c>
      <c r="C97" s="29" t="s">
        <v>182</v>
      </c>
      <c r="D97" s="28"/>
      <c r="E97" s="30" t="s">
        <v>75</v>
      </c>
      <c r="F97" s="18"/>
      <c r="G97" s="31"/>
      <c r="H97" s="22">
        <f t="shared" si="5"/>
        <v>0</v>
      </c>
      <c r="I97" s="33"/>
    </row>
    <row r="98" s="1" customFormat="1" ht="24.95" customHeight="1" spans="1:9">
      <c r="A98" s="13">
        <v>10</v>
      </c>
      <c r="B98" s="28" t="s">
        <v>183</v>
      </c>
      <c r="C98" s="29"/>
      <c r="D98" s="28"/>
      <c r="E98" s="30" t="s">
        <v>18</v>
      </c>
      <c r="F98" s="18"/>
      <c r="G98" s="31"/>
      <c r="H98" s="22">
        <f t="shared" si="5"/>
        <v>0</v>
      </c>
      <c r="I98" s="33"/>
    </row>
    <row r="99" s="1" customFormat="1" ht="24.95" customHeight="1" spans="1:9">
      <c r="A99" s="13"/>
      <c r="B99" s="20" t="s">
        <v>51</v>
      </c>
      <c r="C99" s="21"/>
      <c r="D99" s="20"/>
      <c r="E99" s="21"/>
      <c r="F99" s="20"/>
      <c r="G99" s="20"/>
      <c r="H99" s="22">
        <f>SUM(H37:H37)</f>
        <v>0</v>
      </c>
      <c r="I99" s="33"/>
    </row>
    <row r="100" s="1" customFormat="1" ht="24.95" customHeight="1" spans="1:9">
      <c r="A100" s="9" t="s">
        <v>184</v>
      </c>
      <c r="B100" s="10"/>
      <c r="C100" s="11"/>
      <c r="D100" s="9"/>
      <c r="E100" s="12"/>
      <c r="F100" s="9"/>
      <c r="G100" s="10"/>
      <c r="H100" s="9"/>
      <c r="I100" s="33"/>
    </row>
    <row r="101" s="1" customFormat="1" ht="25" customHeight="1" spans="1:9">
      <c r="A101" s="13">
        <v>1</v>
      </c>
      <c r="B101" s="20" t="s">
        <v>185</v>
      </c>
      <c r="C101" s="39" t="s">
        <v>186</v>
      </c>
      <c r="D101" s="28"/>
      <c r="E101" s="38" t="s">
        <v>187</v>
      </c>
      <c r="F101" s="18"/>
      <c r="G101" s="31"/>
      <c r="H101" s="22">
        <f>D101*F101*G101</f>
        <v>0</v>
      </c>
      <c r="I101" s="33"/>
    </row>
    <row r="102" s="1" customFormat="1" ht="25" customHeight="1" spans="1:9">
      <c r="A102" s="13">
        <v>2</v>
      </c>
      <c r="B102" s="20" t="s">
        <v>188</v>
      </c>
      <c r="C102" s="39" t="s">
        <v>186</v>
      </c>
      <c r="D102" s="28"/>
      <c r="E102" s="38" t="s">
        <v>189</v>
      </c>
      <c r="F102" s="18"/>
      <c r="G102" s="31"/>
      <c r="H102" s="22">
        <f>D102*F102*G102</f>
        <v>0</v>
      </c>
      <c r="I102" s="33"/>
    </row>
    <row r="103" s="1" customFormat="1" ht="24.95" customHeight="1" spans="1:9">
      <c r="A103" s="13"/>
      <c r="B103" s="20" t="s">
        <v>51</v>
      </c>
      <c r="C103" s="21"/>
      <c r="D103" s="20"/>
      <c r="E103" s="21"/>
      <c r="F103" s="20"/>
      <c r="G103" s="20"/>
      <c r="H103" s="22">
        <f>SUM(H101:H102)</f>
        <v>0</v>
      </c>
      <c r="I103" s="33"/>
    </row>
    <row r="104" s="1" customFormat="1" ht="24.95" customHeight="1" spans="1:9">
      <c r="A104" s="9" t="s">
        <v>190</v>
      </c>
      <c r="B104" s="10"/>
      <c r="C104" s="11"/>
      <c r="D104" s="9"/>
      <c r="E104" s="12"/>
      <c r="F104" s="9"/>
      <c r="G104" s="10"/>
      <c r="H104" s="9"/>
      <c r="I104" s="33"/>
    </row>
    <row r="105" s="2" customFormat="1" ht="24.95" customHeight="1" spans="1:9">
      <c r="A105" s="13">
        <v>1</v>
      </c>
      <c r="B105" s="16" t="s">
        <v>191</v>
      </c>
      <c r="C105" s="17" t="s">
        <v>192</v>
      </c>
      <c r="D105" s="40"/>
      <c r="E105" s="41"/>
      <c r="F105" s="40"/>
      <c r="G105" s="8"/>
      <c r="H105" s="40"/>
      <c r="I105" s="33" t="s">
        <v>58</v>
      </c>
    </row>
    <row r="106" s="2" customFormat="1" ht="24.95" customHeight="1" spans="1:9">
      <c r="A106" s="13">
        <v>2</v>
      </c>
      <c r="B106" s="16" t="s">
        <v>193</v>
      </c>
      <c r="C106" s="17" t="s">
        <v>194</v>
      </c>
      <c r="D106" s="40"/>
      <c r="E106" s="41"/>
      <c r="F106" s="40"/>
      <c r="G106" s="8"/>
      <c r="H106" s="40"/>
      <c r="I106" s="33" t="s">
        <v>58</v>
      </c>
    </row>
    <row r="107" s="1" customFormat="1" ht="22" customHeight="1" spans="1:9">
      <c r="A107" s="13">
        <v>1</v>
      </c>
      <c r="B107" s="14" t="s">
        <v>195</v>
      </c>
      <c r="C107" s="42" t="s">
        <v>196</v>
      </c>
      <c r="D107" s="28">
        <v>50</v>
      </c>
      <c r="E107" s="17" t="s">
        <v>197</v>
      </c>
      <c r="F107" s="18"/>
      <c r="G107" s="31">
        <v>3</v>
      </c>
      <c r="H107" s="19">
        <f t="shared" ref="H107:H109" si="6">D107*F107*G107</f>
        <v>0</v>
      </c>
      <c r="I107" s="33" t="s">
        <v>58</v>
      </c>
    </row>
    <row r="108" s="1" customFormat="1" ht="28" customHeight="1" spans="1:9">
      <c r="A108" s="13">
        <v>2</v>
      </c>
      <c r="B108" s="14" t="s">
        <v>198</v>
      </c>
      <c r="C108" s="42" t="s">
        <v>199</v>
      </c>
      <c r="D108" s="28">
        <v>20</v>
      </c>
      <c r="E108" s="17" t="s">
        <v>197</v>
      </c>
      <c r="F108" s="18"/>
      <c r="G108" s="31">
        <v>3</v>
      </c>
      <c r="H108" s="19">
        <f t="shared" si="6"/>
        <v>0</v>
      </c>
      <c r="I108" s="33" t="s">
        <v>58</v>
      </c>
    </row>
    <row r="109" s="1" customFormat="1" ht="22" customHeight="1" spans="1:9">
      <c r="A109" s="13">
        <v>3</v>
      </c>
      <c r="B109" s="14" t="s">
        <v>200</v>
      </c>
      <c r="C109" s="42" t="s">
        <v>200</v>
      </c>
      <c r="D109" s="28">
        <v>3</v>
      </c>
      <c r="E109" s="17" t="s">
        <v>197</v>
      </c>
      <c r="F109" s="18"/>
      <c r="G109" s="31">
        <v>3</v>
      </c>
      <c r="H109" s="19">
        <f t="shared" si="6"/>
        <v>0</v>
      </c>
      <c r="I109" s="33" t="s">
        <v>58</v>
      </c>
    </row>
    <row r="110" s="1" customFormat="1" ht="22" customHeight="1" spans="1:9">
      <c r="A110" s="13"/>
      <c r="B110" s="14" t="s">
        <v>51</v>
      </c>
      <c r="C110" s="42"/>
      <c r="D110" s="43"/>
      <c r="E110" s="44"/>
      <c r="F110" s="43"/>
      <c r="G110" s="14"/>
      <c r="H110" s="19">
        <f>SUM(H107:H109)</f>
        <v>0</v>
      </c>
      <c r="I110" s="33"/>
    </row>
    <row r="111" s="1" customFormat="1" ht="24.95" customHeight="1" spans="1:9">
      <c r="A111" s="9" t="s">
        <v>201</v>
      </c>
      <c r="B111" s="10"/>
      <c r="C111" s="11"/>
      <c r="D111" s="9"/>
      <c r="E111" s="12"/>
      <c r="F111" s="9"/>
      <c r="G111" s="10"/>
      <c r="H111" s="9"/>
      <c r="I111" s="33"/>
    </row>
    <row r="112" s="1" customFormat="1" ht="27" customHeight="1" spans="1:9">
      <c r="A112" s="13">
        <v>1</v>
      </c>
      <c r="B112" s="20" t="s">
        <v>202</v>
      </c>
      <c r="C112" s="39" t="s">
        <v>203</v>
      </c>
      <c r="D112" s="28">
        <v>210</v>
      </c>
      <c r="E112" s="38" t="s">
        <v>204</v>
      </c>
      <c r="F112" s="18"/>
      <c r="G112" s="31">
        <v>1</v>
      </c>
      <c r="H112" s="22">
        <f t="shared" ref="H112:H128" si="7">D112*F112*G112</f>
        <v>0</v>
      </c>
      <c r="I112" s="33"/>
    </row>
    <row r="113" s="1" customFormat="1" ht="27" customHeight="1" spans="1:9">
      <c r="A113" s="13">
        <v>2</v>
      </c>
      <c r="B113" s="20" t="s">
        <v>205</v>
      </c>
      <c r="C113" s="39"/>
      <c r="D113" s="28">
        <v>100</v>
      </c>
      <c r="E113" s="38" t="s">
        <v>206</v>
      </c>
      <c r="F113" s="18"/>
      <c r="G113" s="31"/>
      <c r="H113" s="22"/>
      <c r="I113" s="33"/>
    </row>
    <row r="114" s="1" customFormat="1" ht="27" customHeight="1" spans="1:9">
      <c r="A114" s="13">
        <v>3</v>
      </c>
      <c r="B114" s="20" t="s">
        <v>207</v>
      </c>
      <c r="C114" s="39"/>
      <c r="D114" s="28"/>
      <c r="E114" s="38" t="s">
        <v>204</v>
      </c>
      <c r="F114" s="18"/>
      <c r="G114" s="31"/>
      <c r="H114" s="22">
        <f t="shared" si="7"/>
        <v>0</v>
      </c>
      <c r="I114" s="33"/>
    </row>
    <row r="115" s="1" customFormat="1" ht="27" customHeight="1" spans="1:9">
      <c r="A115" s="13">
        <v>4</v>
      </c>
      <c r="B115" s="20" t="s">
        <v>208</v>
      </c>
      <c r="C115" s="39"/>
      <c r="D115" s="28"/>
      <c r="E115" s="38" t="s">
        <v>204</v>
      </c>
      <c r="F115" s="18"/>
      <c r="G115" s="31"/>
      <c r="H115" s="22">
        <f t="shared" si="7"/>
        <v>0</v>
      </c>
      <c r="I115" s="33"/>
    </row>
    <row r="116" s="1" customFormat="1" ht="27" customHeight="1" spans="1:9">
      <c r="A116" s="13">
        <v>5</v>
      </c>
      <c r="B116" s="20" t="s">
        <v>209</v>
      </c>
      <c r="C116" s="39"/>
      <c r="D116" s="28"/>
      <c r="E116" s="38" t="s">
        <v>204</v>
      </c>
      <c r="F116" s="18"/>
      <c r="G116" s="31"/>
      <c r="H116" s="22">
        <f t="shared" si="7"/>
        <v>0</v>
      </c>
      <c r="I116" s="33"/>
    </row>
    <row r="117" s="1" customFormat="1" ht="27" customHeight="1" spans="1:9">
      <c r="A117" s="13">
        <v>6</v>
      </c>
      <c r="B117" s="20" t="s">
        <v>210</v>
      </c>
      <c r="C117" s="39" t="s">
        <v>211</v>
      </c>
      <c r="D117" s="28">
        <v>1</v>
      </c>
      <c r="E117" s="38" t="s">
        <v>204</v>
      </c>
      <c r="F117" s="18"/>
      <c r="G117" s="31"/>
      <c r="H117" s="22">
        <f t="shared" si="7"/>
        <v>0</v>
      </c>
      <c r="I117" s="33"/>
    </row>
    <row r="118" s="1" customFormat="1" ht="27" customHeight="1" spans="1:9">
      <c r="A118" s="13">
        <v>7</v>
      </c>
      <c r="B118" s="20" t="s">
        <v>212</v>
      </c>
      <c r="C118" s="39" t="s">
        <v>212</v>
      </c>
      <c r="D118" s="28">
        <v>1</v>
      </c>
      <c r="E118" s="38" t="s">
        <v>18</v>
      </c>
      <c r="F118" s="18"/>
      <c r="G118" s="31"/>
      <c r="H118" s="22">
        <f t="shared" si="7"/>
        <v>0</v>
      </c>
      <c r="I118" s="33"/>
    </row>
    <row r="119" s="1" customFormat="1" ht="27" customHeight="1" spans="1:9">
      <c r="A119" s="13">
        <v>8</v>
      </c>
      <c r="B119" s="20" t="s">
        <v>213</v>
      </c>
      <c r="C119" s="39" t="s">
        <v>214</v>
      </c>
      <c r="D119" s="28">
        <v>10</v>
      </c>
      <c r="E119" s="38" t="s">
        <v>204</v>
      </c>
      <c r="F119" s="18"/>
      <c r="G119" s="31">
        <v>1</v>
      </c>
      <c r="H119" s="22">
        <f t="shared" si="7"/>
        <v>0</v>
      </c>
      <c r="I119" s="33"/>
    </row>
    <row r="120" s="1" customFormat="1" ht="27" customHeight="1" spans="1:9">
      <c r="A120" s="13">
        <v>9</v>
      </c>
      <c r="B120" s="20" t="s">
        <v>215</v>
      </c>
      <c r="C120" s="39" t="s">
        <v>203</v>
      </c>
      <c r="D120" s="28"/>
      <c r="E120" s="38" t="s">
        <v>49</v>
      </c>
      <c r="F120" s="18"/>
      <c r="G120" s="31"/>
      <c r="H120" s="22">
        <f t="shared" si="7"/>
        <v>0</v>
      </c>
      <c r="I120" s="33"/>
    </row>
    <row r="121" s="1" customFormat="1" ht="27" customHeight="1" spans="1:9">
      <c r="A121" s="13">
        <v>15</v>
      </c>
      <c r="B121" s="20" t="s">
        <v>216</v>
      </c>
      <c r="C121" s="39" t="s">
        <v>217</v>
      </c>
      <c r="D121" s="28">
        <v>1</v>
      </c>
      <c r="E121" s="38"/>
      <c r="F121" s="18"/>
      <c r="G121" s="31"/>
      <c r="H121" s="22">
        <f t="shared" si="7"/>
        <v>0</v>
      </c>
      <c r="I121" s="33"/>
    </row>
    <row r="122" s="1" customFormat="1" ht="27" customHeight="1" spans="1:9">
      <c r="A122" s="13">
        <v>16</v>
      </c>
      <c r="B122" s="20" t="s">
        <v>218</v>
      </c>
      <c r="C122" s="39" t="s">
        <v>219</v>
      </c>
      <c r="D122" s="28">
        <v>1</v>
      </c>
      <c r="E122" s="38"/>
      <c r="F122" s="18"/>
      <c r="G122" s="31"/>
      <c r="H122" s="22">
        <f t="shared" si="7"/>
        <v>0</v>
      </c>
      <c r="I122" s="33"/>
    </row>
    <row r="123" s="1" customFormat="1" ht="27" customHeight="1" spans="1:9">
      <c r="A123" s="13">
        <v>17</v>
      </c>
      <c r="B123" s="20" t="s">
        <v>220</v>
      </c>
      <c r="C123" s="39" t="s">
        <v>221</v>
      </c>
      <c r="D123" s="28">
        <v>1</v>
      </c>
      <c r="E123" s="38"/>
      <c r="F123" s="18"/>
      <c r="G123" s="31"/>
      <c r="H123" s="22">
        <f t="shared" si="7"/>
        <v>0</v>
      </c>
      <c r="I123" s="33"/>
    </row>
    <row r="124" s="1" customFormat="1" ht="27" customHeight="1" spans="1:9">
      <c r="A124" s="13"/>
      <c r="B124" s="20" t="s">
        <v>51</v>
      </c>
      <c r="C124" s="21"/>
      <c r="D124" s="45"/>
      <c r="E124" s="46"/>
      <c r="F124" s="45"/>
      <c r="G124" s="20"/>
      <c r="H124" s="22">
        <f>SUM(H112:H123)</f>
        <v>0</v>
      </c>
      <c r="I124" s="33"/>
    </row>
    <row r="125" s="1" customFormat="1" ht="24.95" customHeight="1" spans="1:9">
      <c r="A125" s="45"/>
      <c r="B125" s="20"/>
      <c r="C125" s="21"/>
      <c r="D125" s="45"/>
      <c r="E125" s="46"/>
      <c r="F125" s="45"/>
      <c r="G125" s="20"/>
      <c r="H125" s="22">
        <f>H8+H25+H52+H72+H87+H99+H103+H110+H124</f>
        <v>0</v>
      </c>
      <c r="I125" s="33"/>
    </row>
    <row r="126" s="1" customFormat="1" ht="24.95" customHeight="1" spans="1:9">
      <c r="A126" s="9" t="s">
        <v>222</v>
      </c>
      <c r="B126" s="10"/>
      <c r="C126" s="11"/>
      <c r="D126" s="9"/>
      <c r="E126" s="12"/>
      <c r="F126" s="9"/>
      <c r="G126" s="10"/>
      <c r="H126" s="9"/>
      <c r="I126" s="33"/>
    </row>
    <row r="127" s="1" customFormat="1" ht="24.95" customHeight="1" spans="1:9">
      <c r="A127" s="45">
        <v>1</v>
      </c>
      <c r="B127" s="20" t="s">
        <v>223</v>
      </c>
      <c r="C127" s="21"/>
      <c r="D127" s="45"/>
      <c r="E127" s="46" t="s">
        <v>43</v>
      </c>
      <c r="F127" s="45"/>
      <c r="G127" s="20"/>
      <c r="H127" s="22"/>
      <c r="I127" s="33"/>
    </row>
    <row r="128" s="1" customFormat="1" ht="24.95" customHeight="1" spans="1:9">
      <c r="A128" s="45">
        <v>2</v>
      </c>
      <c r="B128" s="20" t="s">
        <v>224</v>
      </c>
      <c r="C128" s="21" t="s">
        <v>225</v>
      </c>
      <c r="D128" s="45"/>
      <c r="E128" s="46" t="s">
        <v>43</v>
      </c>
      <c r="F128" s="45"/>
      <c r="G128" s="20"/>
      <c r="H128" s="22"/>
      <c r="I128" s="33"/>
    </row>
    <row r="129" s="1" customFormat="1" ht="24.95" customHeight="1" spans="1:9">
      <c r="A129" s="45">
        <v>3</v>
      </c>
      <c r="B129" s="20" t="s">
        <v>226</v>
      </c>
      <c r="C129" s="21" t="s">
        <v>227</v>
      </c>
      <c r="D129" s="45"/>
      <c r="E129" s="46" t="s">
        <v>18</v>
      </c>
      <c r="F129" s="45"/>
      <c r="G129" s="20"/>
      <c r="H129" s="22"/>
      <c r="I129" s="33"/>
    </row>
    <row r="130" s="1" customFormat="1" ht="24.95" customHeight="1" spans="1:9">
      <c r="A130" s="13"/>
      <c r="B130" s="20" t="s">
        <v>51</v>
      </c>
      <c r="C130" s="21"/>
      <c r="D130" s="45"/>
      <c r="E130" s="46"/>
      <c r="F130" s="45"/>
      <c r="G130" s="20"/>
      <c r="H130" s="22">
        <f>SUM(H118:H129)</f>
        <v>0</v>
      </c>
      <c r="I130" s="33"/>
    </row>
    <row r="131" s="1" customFormat="1" ht="24.95" customHeight="1" spans="1:9">
      <c r="A131" s="9" t="s">
        <v>228</v>
      </c>
      <c r="B131" s="10" t="s">
        <v>229</v>
      </c>
      <c r="C131" s="11"/>
      <c r="D131" s="9"/>
      <c r="E131" s="12"/>
      <c r="F131" s="9"/>
      <c r="G131" s="10"/>
      <c r="H131" s="9"/>
      <c r="I131" s="33"/>
    </row>
    <row r="132" s="1" customFormat="1" ht="24.95" customHeight="1" spans="1:9">
      <c r="A132" s="13">
        <v>1</v>
      </c>
      <c r="B132" s="20" t="s">
        <v>230</v>
      </c>
      <c r="C132" s="21" t="s">
        <v>231</v>
      </c>
      <c r="D132" s="45"/>
      <c r="E132" s="46"/>
      <c r="F132" s="45"/>
      <c r="G132" s="20"/>
      <c r="H132" s="22"/>
      <c r="I132" s="33" t="s">
        <v>232</v>
      </c>
    </row>
    <row r="133" s="1" customFormat="1" ht="24.95" customHeight="1" spans="1:9">
      <c r="A133" s="13">
        <v>2</v>
      </c>
      <c r="B133" s="20" t="s">
        <v>233</v>
      </c>
      <c r="C133" s="21" t="s">
        <v>234</v>
      </c>
      <c r="D133" s="45"/>
      <c r="E133" s="46"/>
      <c r="F133" s="45"/>
      <c r="G133" s="20"/>
      <c r="H133" s="22"/>
      <c r="I133" s="33"/>
    </row>
    <row r="134" s="1" customFormat="1" ht="24.95" customHeight="1" spans="1:9">
      <c r="A134" s="13">
        <v>3</v>
      </c>
      <c r="B134" s="20" t="s">
        <v>235</v>
      </c>
      <c r="C134" s="21" t="s">
        <v>234</v>
      </c>
      <c r="D134" s="45">
        <v>1000</v>
      </c>
      <c r="E134" s="46"/>
      <c r="F134" s="45"/>
      <c r="G134" s="20">
        <v>1</v>
      </c>
      <c r="H134" s="22"/>
      <c r="I134" s="33"/>
    </row>
    <row r="135" s="1" customFormat="1" ht="24.95" customHeight="1" spans="1:9">
      <c r="A135" s="13">
        <v>4</v>
      </c>
      <c r="B135" s="20" t="s">
        <v>235</v>
      </c>
      <c r="C135" s="21" t="s">
        <v>234</v>
      </c>
      <c r="D135" s="45">
        <v>500</v>
      </c>
      <c r="E135" s="46"/>
      <c r="F135" s="45"/>
      <c r="G135" s="20"/>
      <c r="H135" s="22"/>
      <c r="I135" s="33"/>
    </row>
    <row r="136" s="1" customFormat="1" ht="24.95" customHeight="1" spans="1:9">
      <c r="A136" s="13">
        <v>5</v>
      </c>
      <c r="B136" s="20" t="s">
        <v>236</v>
      </c>
      <c r="C136" s="21" t="s">
        <v>234</v>
      </c>
      <c r="D136" s="45">
        <v>30</v>
      </c>
      <c r="E136" s="46"/>
      <c r="F136" s="45"/>
      <c r="G136" s="20"/>
      <c r="H136" s="22"/>
      <c r="I136" s="33"/>
    </row>
    <row r="137" s="1" customFormat="1" ht="24.95" customHeight="1" spans="1:9">
      <c r="A137" s="9" t="s">
        <v>237</v>
      </c>
      <c r="B137" s="10"/>
      <c r="C137" s="11"/>
      <c r="D137" s="9"/>
      <c r="E137" s="12"/>
      <c r="F137" s="9"/>
      <c r="G137" s="10"/>
      <c r="H137" s="9"/>
      <c r="I137" s="33"/>
    </row>
    <row r="138" s="1" customFormat="1" ht="24.95" customHeight="1" spans="1:9">
      <c r="A138" s="20" t="s">
        <v>238</v>
      </c>
      <c r="B138" s="20"/>
      <c r="C138" s="47"/>
      <c r="D138" s="48"/>
      <c r="E138" s="49"/>
      <c r="F138" s="48"/>
      <c r="G138" s="50"/>
      <c r="H138" s="22">
        <f>H125*0.1</f>
        <v>0</v>
      </c>
      <c r="I138" s="33" t="s">
        <v>239</v>
      </c>
    </row>
    <row r="139" s="1" customFormat="1" ht="24.95" customHeight="1" spans="1:9">
      <c r="A139" s="51" t="s">
        <v>240</v>
      </c>
      <c r="B139" s="51"/>
      <c r="C139" s="47" t="s">
        <v>241</v>
      </c>
      <c r="D139" s="48"/>
      <c r="E139" s="49"/>
      <c r="F139" s="48"/>
      <c r="G139" s="50"/>
      <c r="H139" s="22">
        <f>(H125+H138)*0.1</f>
        <v>0</v>
      </c>
      <c r="I139" s="33"/>
    </row>
    <row r="140" s="1" customFormat="1" ht="24.95" customHeight="1" spans="1:9">
      <c r="A140" s="45" t="s">
        <v>242</v>
      </c>
      <c r="B140" s="20"/>
      <c r="C140" s="21"/>
      <c r="D140" s="45"/>
      <c r="E140" s="46"/>
      <c r="F140" s="45"/>
      <c r="G140" s="20"/>
      <c r="H140" s="22">
        <f>H125+H138+H139</f>
        <v>0</v>
      </c>
      <c r="I140" s="33"/>
    </row>
  </sheetData>
  <mergeCells count="32">
    <mergeCell ref="A1:I1"/>
    <mergeCell ref="A2:I2"/>
    <mergeCell ref="A4:H4"/>
    <mergeCell ref="B8:G8"/>
    <mergeCell ref="A9:H9"/>
    <mergeCell ref="B14:G14"/>
    <mergeCell ref="A15:H15"/>
    <mergeCell ref="B25:G25"/>
    <mergeCell ref="A26:H26"/>
    <mergeCell ref="B52:G52"/>
    <mergeCell ref="A53:H53"/>
    <mergeCell ref="B72:G72"/>
    <mergeCell ref="A73:H73"/>
    <mergeCell ref="B87:G87"/>
    <mergeCell ref="A88:H88"/>
    <mergeCell ref="B99:G99"/>
    <mergeCell ref="A100:H100"/>
    <mergeCell ref="B103:G103"/>
    <mergeCell ref="A104:H104"/>
    <mergeCell ref="B110:G110"/>
    <mergeCell ref="A111:H111"/>
    <mergeCell ref="B124:G124"/>
    <mergeCell ref="A125:G125"/>
    <mergeCell ref="A126:H126"/>
    <mergeCell ref="B130:G130"/>
    <mergeCell ref="A131:H131"/>
    <mergeCell ref="A137:H137"/>
    <mergeCell ref="A138:B138"/>
    <mergeCell ref="C138:G138"/>
    <mergeCell ref="A139:B139"/>
    <mergeCell ref="C139:G139"/>
    <mergeCell ref="A140:G140"/>
  </mergeCells>
  <pageMargins left="0.314583333333333" right="0.314583333333333" top="0.393055555555556" bottom="0.236111111111111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中国老年医学学会十周年回顾活动项目报价表</vt:lpstr>
      <vt:lpstr>第十一届中国老年医学与科技创新大会项目报价表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Norah</dc:creator>
  <cp:lastModifiedBy>光阴故事</cp:lastModifiedBy>
  <dcterms:created xsi:type="dcterms:W3CDTF">2025-05-14T08:34:00Z</dcterms:created>
  <dcterms:modified xsi:type="dcterms:W3CDTF">2025-06-12T03:17:41Z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69D85295989345738697C9354F8F5082_13</vt:lpwstr>
  </property>
  <property fmtid="{D5CDD505-2E9C-101B-9397-08002B2CF9AE}" pid="3" name="KSOProductBuildVer">
    <vt:lpwstr>2052-12.1.0.21171</vt:lpwstr>
  </property>
</Properties>
</file>